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/>
  <mc:AlternateContent xmlns:mc="http://schemas.openxmlformats.org/markup-compatibility/2006">
    <mc:Choice Requires="x15">
      <x15ac:absPath xmlns:x15ac="http://schemas.microsoft.com/office/spreadsheetml/2010/11/ac" url="W:\Технический отдел\_общая\ТЕХНИЧЕСКАЯ БИБЛИОТЕКА Energolux_для дилеров\Техническая документация\Полупромышленная серия\Техническая документация\Таблицы от производителя\"/>
    </mc:Choice>
  </mc:AlternateContent>
  <bookViews>
    <workbookView xWindow="0" yWindow="0" windowWidth="20400" windowHeight="8520" tabRatio="659" firstSheet="1" activeTab="1"/>
  </bookViews>
  <sheets>
    <sheet name="目录" sheetId="1" state="hidden" r:id="rId1"/>
    <sheet name="Outdoor Units SAU-U1-A_on off" sheetId="3" r:id="rId2"/>
    <sheet name="60Hz Outdoor Units" sheetId="4" state="hidden" r:id="rId3"/>
    <sheet name="Cassette type_SAC-C1-A" sheetId="21" r:id="rId4"/>
    <sheet name="Ceiling&amp;Floor_SACF-D1-A" sheetId="22" r:id="rId5"/>
    <sheet name="Mid Duct_SAD-D1-A" sheetId="5" r:id="rId6"/>
    <sheet name="T3 60Hz MD" sheetId="6" state="hidden" r:id="rId7"/>
    <sheet name="T3 60Hz HD" sheetId="7" state="hidden" r:id="rId8"/>
    <sheet name="T3 60Hz LD" sheetId="9" state="hidden" r:id="rId9"/>
    <sheet name="T3 60Hz R22 Ca " sheetId="11" state="hidden" r:id="rId10"/>
    <sheet name="T3 60Hz R22 CF " sheetId="12" state="hidden" r:id="rId11"/>
    <sheet name="T1 50Hz R410A CA" sheetId="13" state="hidden" r:id="rId12"/>
    <sheet name="T1 50Hz R410A CE" sheetId="14" state="hidden" r:id="rId13"/>
    <sheet name="T1 50Hz R410A DU" sheetId="15" state="hidden" r:id="rId14"/>
    <sheet name="T1 50Hz R410A HI" sheetId="16" state="hidden" r:id="rId15"/>
    <sheet name="T3 60Hz R22 CA" sheetId="17" state="hidden" r:id="rId16"/>
    <sheet name="T3 60Hz R22 CE" sheetId="18" state="hidden" r:id="rId17"/>
    <sheet name="T3 60Hz R22 DU" sheetId="19" state="hidden" r:id="rId18"/>
    <sheet name="T3 60Hz R22 HI" sheetId="20" state="hidden" r:id="rId19"/>
  </sheets>
  <calcPr calcId="162913"/>
</workbook>
</file>

<file path=xl/calcChain.xml><?xml version="1.0" encoding="utf-8"?>
<calcChain xmlns="http://schemas.openxmlformats.org/spreadsheetml/2006/main">
  <c r="D51" i="5" l="1"/>
  <c r="H51" i="22" l="1"/>
  <c r="G51" i="22"/>
  <c r="F51" i="22"/>
  <c r="E51" i="22"/>
  <c r="D51" i="22"/>
  <c r="E51" i="5"/>
  <c r="F51" i="5"/>
  <c r="G51" i="5"/>
  <c r="H51" i="5"/>
  <c r="E58" i="21"/>
  <c r="F58" i="21"/>
  <c r="G58" i="21"/>
  <c r="H58" i="21"/>
  <c r="I58" i="21"/>
  <c r="D58" i="21"/>
  <c r="E63" i="3"/>
  <c r="F63" i="3"/>
  <c r="G63" i="3"/>
  <c r="H63" i="3"/>
  <c r="I63" i="3"/>
  <c r="E64" i="3"/>
  <c r="F64" i="3"/>
  <c r="G64" i="3"/>
  <c r="H64" i="3"/>
  <c r="I64" i="3"/>
  <c r="D64" i="3"/>
  <c r="D63" i="3"/>
  <c r="E62" i="3"/>
  <c r="F62" i="3"/>
  <c r="G62" i="3"/>
  <c r="H62" i="3"/>
  <c r="I62" i="3"/>
  <c r="D62" i="3"/>
  <c r="F8" i="3" l="1"/>
  <c r="F9" i="3" s="1"/>
  <c r="F6" i="3"/>
  <c r="G6" i="3"/>
  <c r="H6" i="3"/>
  <c r="I6" i="3"/>
  <c r="G8" i="3"/>
  <c r="G9" i="3" s="1"/>
  <c r="H8" i="3"/>
  <c r="H9" i="3" s="1"/>
  <c r="I8" i="3"/>
  <c r="I9" i="3" s="1"/>
  <c r="E9" i="3"/>
  <c r="E8" i="3"/>
  <c r="D8" i="3"/>
  <c r="D9" i="3" s="1"/>
  <c r="E6" i="3"/>
  <c r="D6" i="3"/>
  <c r="F35" i="3" l="1"/>
  <c r="E20" i="21"/>
  <c r="F20" i="21"/>
  <c r="G20" i="21"/>
  <c r="H20" i="21"/>
  <c r="I20" i="21"/>
  <c r="D20" i="21"/>
  <c r="I11" i="21"/>
  <c r="I12" i="21" s="1"/>
  <c r="H11" i="21"/>
  <c r="H12" i="21" s="1"/>
  <c r="G11" i="21"/>
  <c r="G21" i="21" s="1"/>
  <c r="F11" i="21"/>
  <c r="F21" i="21" s="1"/>
  <c r="E11" i="21"/>
  <c r="E12" i="21" s="1"/>
  <c r="D11" i="21"/>
  <c r="D12" i="21" s="1"/>
  <c r="I21" i="21" l="1"/>
  <c r="E21" i="21"/>
  <c r="G12" i="21"/>
  <c r="F12" i="21"/>
  <c r="D21" i="21"/>
  <c r="H21" i="21"/>
  <c r="I35" i="3" l="1"/>
  <c r="H35" i="3"/>
  <c r="G35" i="3"/>
  <c r="E35" i="3"/>
  <c r="D35" i="3"/>
  <c r="D12" i="3"/>
  <c r="D19" i="21"/>
  <c r="D18" i="21"/>
  <c r="D9" i="21"/>
  <c r="I19" i="21" l="1"/>
  <c r="H19" i="21"/>
  <c r="G19" i="21"/>
  <c r="F19" i="21"/>
  <c r="E19" i="21"/>
  <c r="E18" i="21"/>
  <c r="F18" i="21"/>
  <c r="G18" i="21"/>
  <c r="H18" i="21"/>
  <c r="I18" i="21"/>
  <c r="F9" i="21"/>
  <c r="G9" i="21"/>
  <c r="H9" i="21"/>
  <c r="I9" i="21"/>
  <c r="E9" i="21"/>
  <c r="J41" i="20" l="1"/>
  <c r="I41" i="20"/>
  <c r="H41" i="20"/>
  <c r="G41" i="20"/>
  <c r="F41" i="20"/>
  <c r="E41" i="20"/>
  <c r="J12" i="20"/>
  <c r="I12" i="20"/>
  <c r="H12" i="20"/>
  <c r="G12" i="20"/>
  <c r="F12" i="20"/>
  <c r="E12" i="20"/>
  <c r="J7" i="20"/>
  <c r="I7" i="20"/>
  <c r="H7" i="20"/>
  <c r="G7" i="20"/>
  <c r="F7" i="20"/>
  <c r="E7" i="20"/>
  <c r="J41" i="19"/>
  <c r="I41" i="19"/>
  <c r="H41" i="19"/>
  <c r="G41" i="19"/>
  <c r="F41" i="19"/>
  <c r="E41" i="19"/>
  <c r="J12" i="19"/>
  <c r="I12" i="19"/>
  <c r="H12" i="19"/>
  <c r="G12" i="19"/>
  <c r="F12" i="19"/>
  <c r="E12" i="19"/>
  <c r="J7" i="19"/>
  <c r="I7" i="19"/>
  <c r="H7" i="19"/>
  <c r="G7" i="19"/>
  <c r="F7" i="19"/>
  <c r="E7" i="19"/>
  <c r="J41" i="18"/>
  <c r="I41" i="18"/>
  <c r="H41" i="18"/>
  <c r="G41" i="18"/>
  <c r="F41" i="18"/>
  <c r="E41" i="18"/>
  <c r="J12" i="18"/>
  <c r="I12" i="18"/>
  <c r="H12" i="18"/>
  <c r="G12" i="18"/>
  <c r="F12" i="18"/>
  <c r="E12" i="18"/>
  <c r="J7" i="18"/>
  <c r="I7" i="18"/>
  <c r="H7" i="18"/>
  <c r="G7" i="18"/>
  <c r="F7" i="18"/>
  <c r="E7" i="18"/>
  <c r="N41" i="17"/>
  <c r="M41" i="17"/>
  <c r="L41" i="17"/>
  <c r="K41" i="17"/>
  <c r="J41" i="17"/>
  <c r="I41" i="17"/>
  <c r="N12" i="17"/>
  <c r="M12" i="17"/>
  <c r="L12" i="17"/>
  <c r="K12" i="17"/>
  <c r="J12" i="17"/>
  <c r="I12" i="17"/>
  <c r="N7" i="17"/>
  <c r="M7" i="17"/>
  <c r="L7" i="17"/>
  <c r="K7" i="17"/>
  <c r="J7" i="17"/>
  <c r="I7" i="17"/>
  <c r="J41" i="16"/>
  <c r="I41" i="16"/>
  <c r="H41" i="16"/>
  <c r="G41" i="16"/>
  <c r="F41" i="16"/>
  <c r="E41" i="16"/>
  <c r="J12" i="16"/>
  <c r="I12" i="16"/>
  <c r="H12" i="16"/>
  <c r="G12" i="16"/>
  <c r="F12" i="16"/>
  <c r="E12" i="16"/>
  <c r="J7" i="16"/>
  <c r="I7" i="16"/>
  <c r="H7" i="16"/>
  <c r="G7" i="16"/>
  <c r="F7" i="16"/>
  <c r="E7" i="16"/>
  <c r="E41" i="15"/>
  <c r="E12" i="15"/>
  <c r="E7" i="15"/>
  <c r="K41" i="14"/>
  <c r="J41" i="14"/>
  <c r="I41" i="14"/>
  <c r="H41" i="14"/>
  <c r="G41" i="14"/>
  <c r="F41" i="14"/>
  <c r="E41" i="14"/>
  <c r="K12" i="14"/>
  <c r="J12" i="14"/>
  <c r="I12" i="14"/>
  <c r="H12" i="14"/>
  <c r="G12" i="14"/>
  <c r="F12" i="14"/>
  <c r="E12" i="14"/>
  <c r="K7" i="14"/>
  <c r="J7" i="14"/>
  <c r="I7" i="14"/>
  <c r="H7" i="14"/>
  <c r="G7" i="14"/>
  <c r="F7" i="14"/>
  <c r="E7" i="14"/>
  <c r="K41" i="13"/>
  <c r="J41" i="13"/>
  <c r="I41" i="13"/>
  <c r="H41" i="13"/>
  <c r="G41" i="13"/>
  <c r="F41" i="13"/>
  <c r="E41" i="13"/>
  <c r="K12" i="13"/>
  <c r="J12" i="13"/>
  <c r="I12" i="13"/>
  <c r="H12" i="13"/>
  <c r="G12" i="13"/>
  <c r="F12" i="13"/>
  <c r="E12" i="13"/>
  <c r="K7" i="13"/>
  <c r="J7" i="13"/>
  <c r="I7" i="13"/>
  <c r="H7" i="13"/>
  <c r="G7" i="13"/>
  <c r="F7" i="13"/>
  <c r="E7" i="13"/>
  <c r="K18" i="11"/>
  <c r="K17" i="11" s="1"/>
  <c r="I18" i="11"/>
  <c r="G18" i="11"/>
  <c r="E18" i="11"/>
  <c r="I17" i="11"/>
  <c r="G17" i="11"/>
  <c r="E17" i="11"/>
  <c r="K16" i="11"/>
  <c r="J16" i="11"/>
  <c r="I16" i="11"/>
  <c r="H16" i="11"/>
  <c r="G16" i="11"/>
  <c r="F16" i="11"/>
  <c r="E16" i="11"/>
  <c r="D16" i="11"/>
  <c r="K15" i="11"/>
  <c r="J15" i="11"/>
  <c r="I15" i="11"/>
  <c r="H15" i="11"/>
  <c r="G15" i="11"/>
  <c r="F15" i="11"/>
  <c r="E15" i="11"/>
  <c r="D15" i="11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Q18" i="6"/>
  <c r="Q17" i="6" s="1"/>
  <c r="O18" i="6"/>
  <c r="M18" i="6"/>
  <c r="M17" i="6" s="1"/>
  <c r="K18" i="6"/>
  <c r="K17" i="6" s="1"/>
  <c r="I18" i="6"/>
  <c r="I17" i="6" s="1"/>
  <c r="G18" i="6"/>
  <c r="E18" i="6"/>
  <c r="E17" i="6" s="1"/>
  <c r="O17" i="6"/>
  <c r="G17" i="6"/>
  <c r="Q16" i="6"/>
  <c r="Q15" i="6" s="1"/>
  <c r="P16" i="6"/>
  <c r="P15" i="6" s="1"/>
  <c r="O16" i="6"/>
  <c r="O15" i="6" s="1"/>
  <c r="N16" i="6"/>
  <c r="M16" i="6"/>
  <c r="M15" i="6" s="1"/>
  <c r="L16" i="6"/>
  <c r="K16" i="6"/>
  <c r="J16" i="6"/>
  <c r="I16" i="6"/>
  <c r="I15" i="6" s="1"/>
  <c r="H16" i="6"/>
  <c r="H15" i="6" s="1"/>
  <c r="G16" i="6"/>
  <c r="F16" i="6"/>
  <c r="E16" i="6"/>
  <c r="E15" i="6" s="1"/>
  <c r="D16" i="6"/>
  <c r="D15" i="6" s="1"/>
  <c r="N15" i="6"/>
  <c r="L15" i="6"/>
  <c r="K15" i="6"/>
  <c r="J15" i="6"/>
  <c r="G15" i="6"/>
  <c r="F15" i="6"/>
</calcChain>
</file>

<file path=xl/sharedStrings.xml><?xml version="1.0" encoding="utf-8"?>
<sst xmlns="http://schemas.openxmlformats.org/spreadsheetml/2006/main" count="6145" uniqueCount="1000">
  <si>
    <t>Return</t>
  </si>
  <si>
    <t>Model</t>
  </si>
  <si>
    <t>Factory  Model</t>
  </si>
  <si>
    <t>Code</t>
  </si>
  <si>
    <t>/</t>
  </si>
  <si>
    <t>Power Supply</t>
  </si>
  <si>
    <t>V~,Hz,Ph</t>
  </si>
  <si>
    <t>220~240,50,1</t>
  </si>
  <si>
    <t>Capacity</t>
  </si>
  <si>
    <t>Cooling</t>
  </si>
  <si>
    <t>Btu/h</t>
  </si>
  <si>
    <t>TR</t>
  </si>
  <si>
    <t>kW</t>
  </si>
  <si>
    <t>Heating</t>
  </si>
  <si>
    <t>Max. Input Consumption</t>
  </si>
  <si>
    <t>W</t>
  </si>
  <si>
    <t>Max. Current</t>
  </si>
  <si>
    <t>A</t>
  </si>
  <si>
    <t>Compressor</t>
  </si>
  <si>
    <t>Type</t>
  </si>
  <si>
    <t>ROTARY</t>
  </si>
  <si>
    <t>Brand</t>
  </si>
  <si>
    <t>HITACHI</t>
  </si>
  <si>
    <t>SANYO</t>
  </si>
  <si>
    <t>Input</t>
  </si>
  <si>
    <t xml:space="preserve">Rated Current(RLA) </t>
  </si>
  <si>
    <t xml:space="preserve">Locked Rotor Amp(LRA)  </t>
  </si>
  <si>
    <t>Thermal Protection temp.</t>
  </si>
  <si>
    <t>℃</t>
  </si>
  <si>
    <t>Capacitor</t>
  </si>
  <si>
    <t>uF</t>
  </si>
  <si>
    <t xml:space="preserve">Refrigerant Oil   </t>
  </si>
  <si>
    <t>ml</t>
  </si>
  <si>
    <t>Outdoor fan motor</t>
  </si>
  <si>
    <t>Output Power x Fan quantity</t>
  </si>
  <si>
    <t>Speed</t>
  </si>
  <si>
    <t>r/min</t>
  </si>
  <si>
    <t>Coil</t>
  </si>
  <si>
    <t>a.Number Of Row</t>
  </si>
  <si>
    <t>b.Tube Pitch(a)x Row Pitch(b)</t>
  </si>
  <si>
    <t>mm</t>
  </si>
  <si>
    <t>22×19.05</t>
  </si>
  <si>
    <t>25.4×22</t>
  </si>
  <si>
    <t>c.Fin Pitch</t>
  </si>
  <si>
    <t>d.Fin  Material</t>
  </si>
  <si>
    <t>Hydrophilic aluminum fin</t>
  </si>
  <si>
    <t>e.Tube Outside Dia.And Material</t>
  </si>
  <si>
    <r>
      <rPr>
        <sz val="9"/>
        <rFont val="Arial"/>
        <family val="2"/>
      </rPr>
      <t>φ7.94</t>
    </r>
    <r>
      <rPr>
        <sz val="9"/>
        <rFont val="微软雅黑"/>
        <family val="2"/>
        <charset val="134"/>
      </rPr>
      <t>，</t>
    </r>
    <r>
      <rPr>
        <sz val="9"/>
        <rFont val="Arial"/>
        <family val="2"/>
      </rPr>
      <t xml:space="preserve"> Inner grooved</t>
    </r>
  </si>
  <si>
    <t>φ9.52， Inner grooved</t>
  </si>
  <si>
    <t>f.Coil Length x Height x Width</t>
  </si>
  <si>
    <t>733×660.4×44</t>
  </si>
  <si>
    <t>890×812.8×44</t>
  </si>
  <si>
    <t>750×1219.2×44</t>
  </si>
  <si>
    <t>g.Heat Exchanging Area</t>
  </si>
  <si>
    <t>㎡</t>
  </si>
  <si>
    <t>Air Flow Volume</t>
  </si>
  <si>
    <t>CFM</t>
  </si>
  <si>
    <r>
      <rPr>
        <sz val="9"/>
        <rFont val="Arial"/>
        <family val="2"/>
      </rPr>
      <t>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/h</t>
    </r>
  </si>
  <si>
    <t>Noise Level</t>
  </si>
  <si>
    <t>dB(A)</t>
  </si>
  <si>
    <t>Dimension(W×D×H)</t>
  </si>
  <si>
    <t>Net</t>
  </si>
  <si>
    <t>800x300x590</t>
  </si>
  <si>
    <t>800x300x690</t>
  </si>
  <si>
    <t>903x354x857</t>
  </si>
  <si>
    <t>945x340x1255</t>
  </si>
  <si>
    <t>Packing</t>
  </si>
  <si>
    <t>930x410x660</t>
  </si>
  <si>
    <t>930x410x760</t>
  </si>
  <si>
    <t>1030x410x980</t>
  </si>
  <si>
    <t>1090x430x1370</t>
  </si>
  <si>
    <t>Weight</t>
  </si>
  <si>
    <t>kg</t>
  </si>
  <si>
    <t>Gross</t>
  </si>
  <si>
    <t xml:space="preserve">Refrigerant type/Quantity </t>
  </si>
  <si>
    <t>R22</t>
  </si>
  <si>
    <t>Charged Volume</t>
  </si>
  <si>
    <t>g</t>
  </si>
  <si>
    <t>Design Pressure</t>
  </si>
  <si>
    <t>MPa</t>
  </si>
  <si>
    <t>Refrigerant Pipe</t>
  </si>
  <si>
    <t>Liquid Side</t>
  </si>
  <si>
    <t>Gas Side</t>
  </si>
  <si>
    <t>Max. Length</t>
  </si>
  <si>
    <t>m</t>
  </si>
  <si>
    <t>Max. Height</t>
  </si>
  <si>
    <t>Operation Temperature Range</t>
  </si>
  <si>
    <r>
      <rPr>
        <sz val="9"/>
        <rFont val="微软雅黑"/>
        <family val="2"/>
        <charset val="134"/>
      </rPr>
      <t>℃</t>
    </r>
  </si>
  <si>
    <t>16~32</t>
  </si>
  <si>
    <t>Ambient Temp (Cooling/Heating)</t>
  </si>
  <si>
    <t>17~54</t>
  </si>
  <si>
    <t>17~54/-5~24</t>
  </si>
  <si>
    <t>Connection Wiring</t>
  </si>
  <si>
    <r>
      <rPr>
        <sz val="9"/>
        <rFont val="Arial"/>
        <family val="2"/>
      </rPr>
      <t>mm</t>
    </r>
    <r>
      <rPr>
        <vertAlign val="superscript"/>
        <sz val="9"/>
        <rFont val="Arial"/>
        <family val="2"/>
      </rPr>
      <t>2</t>
    </r>
  </si>
  <si>
    <r>
      <rPr>
        <sz val="9"/>
        <rFont val="Arial"/>
        <family val="2"/>
      </rPr>
      <t>3×2.5mm</t>
    </r>
    <r>
      <rPr>
        <vertAlign val="superscript"/>
        <sz val="9"/>
        <rFont val="Arial"/>
        <family val="2"/>
      </rPr>
      <t>2</t>
    </r>
  </si>
  <si>
    <r>
      <rPr>
        <sz val="9"/>
        <rFont val="Arial"/>
        <family val="2"/>
      </rPr>
      <t>3×1mm</t>
    </r>
    <r>
      <rPr>
        <vertAlign val="superscript"/>
        <sz val="9"/>
        <rFont val="Arial"/>
        <family val="2"/>
      </rPr>
      <t>2</t>
    </r>
  </si>
  <si>
    <r>
      <rPr>
        <sz val="9"/>
        <rFont val="Arial"/>
        <family val="2"/>
      </rPr>
      <t>3×4mm</t>
    </r>
    <r>
      <rPr>
        <vertAlign val="superscript"/>
        <sz val="9"/>
        <rFont val="Arial"/>
        <family val="2"/>
      </rPr>
      <t>2</t>
    </r>
  </si>
  <si>
    <r>
      <rPr>
        <sz val="9"/>
        <rFont val="Arial"/>
        <family val="2"/>
      </rPr>
      <t>5×4mm</t>
    </r>
    <r>
      <rPr>
        <vertAlign val="superscript"/>
        <sz val="9"/>
        <rFont val="Arial"/>
        <family val="2"/>
      </rPr>
      <t>2</t>
    </r>
  </si>
  <si>
    <t>Signal Wiring</t>
  </si>
  <si>
    <r>
      <rPr>
        <sz val="9"/>
        <rFont val="Arial"/>
        <family val="2"/>
      </rPr>
      <t>4×1mm</t>
    </r>
    <r>
      <rPr>
        <vertAlign val="superscript"/>
        <sz val="9"/>
        <rFont val="Arial"/>
        <family val="2"/>
      </rPr>
      <t>2</t>
    </r>
  </si>
  <si>
    <r>
      <rPr>
        <sz val="9"/>
        <rFont val="Arial"/>
        <family val="2"/>
      </rPr>
      <t>2×1mm</t>
    </r>
    <r>
      <rPr>
        <vertAlign val="superscript"/>
        <sz val="9"/>
        <rFont val="Arial"/>
        <family val="2"/>
      </rPr>
      <t>2</t>
    </r>
  </si>
  <si>
    <t>Stuffing Quantity</t>
  </si>
  <si>
    <t>20/40/40H</t>
  </si>
  <si>
    <t>Unit</t>
  </si>
  <si>
    <t>60/124/124</t>
  </si>
  <si>
    <t xml:space="preserve">Remark:The above designs and specifications are subject to change of product improvement without prior notice.  </t>
  </si>
  <si>
    <t>ALT-C18/2(U)</t>
  </si>
  <si>
    <t>ALT-H18/2(U)</t>
  </si>
  <si>
    <t>ALT-C24/2(U)</t>
  </si>
  <si>
    <t>ALT-H24/2(U)</t>
  </si>
  <si>
    <t>ALT-C36/2(U)</t>
  </si>
  <si>
    <t>ALT-H36/2(U)</t>
  </si>
  <si>
    <t>ALT-C48/2(U)</t>
  </si>
  <si>
    <t>ALT-H48/2(U)</t>
  </si>
  <si>
    <t>AL-C60/2(U)</t>
  </si>
  <si>
    <t>AL-H60/2(U)</t>
  </si>
  <si>
    <t>ALT-C48/6(U)</t>
  </si>
  <si>
    <t>ALT-H48/6(U)</t>
  </si>
  <si>
    <t>ALT-C60/6(U)</t>
  </si>
  <si>
    <t>ALT-H60/6(U)</t>
  </si>
  <si>
    <t>ALT-18A2(T)</t>
  </si>
  <si>
    <t>ALT-H18A2(T)</t>
  </si>
  <si>
    <t>ALT-24A2(T)</t>
  </si>
  <si>
    <t>ALT-H24A2(T)</t>
  </si>
  <si>
    <t>ALT-36A2(T)</t>
  </si>
  <si>
    <t>ALT-H36A2(T)</t>
  </si>
  <si>
    <t>ALT-48A2(T)</t>
  </si>
  <si>
    <t>ALT-H48A2(T)</t>
  </si>
  <si>
    <t>ALT-60A2(T)</t>
  </si>
  <si>
    <t>ALT-H60A2(T)</t>
  </si>
  <si>
    <t>ALT-48A6(T)</t>
  </si>
  <si>
    <t>ALT-H48A6(T)</t>
  </si>
  <si>
    <t>ALT-60B6(T)</t>
  </si>
  <si>
    <t>ALT-H60B6(T)</t>
  </si>
  <si>
    <t>208~230,60,1</t>
  </si>
  <si>
    <t>380,60,3</t>
  </si>
  <si>
    <t>SHZ83LC4-E</t>
  </si>
  <si>
    <t>SHW73TC4-E</t>
  </si>
  <si>
    <t>C-SBR120H16P</t>
  </si>
  <si>
    <t>C-SBR145H16P</t>
  </si>
  <si>
    <t>C-SBR165H16P</t>
  </si>
  <si>
    <t>C-SB303H9A</t>
  </si>
  <si>
    <t>C-SB353H9A</t>
  </si>
  <si>
    <t>SCROLL</t>
  </si>
  <si>
    <t>Thermal Protector Position</t>
  </si>
  <si>
    <t xml:space="preserve"> YDK65-6C-60</t>
  </si>
  <si>
    <t>YDK68-6B-60</t>
  </si>
  <si>
    <t>YDK150-6D-60-T3</t>
  </si>
  <si>
    <t>YDK70-6A-60D-T3</t>
  </si>
  <si>
    <t>AUX</t>
  </si>
  <si>
    <t>WEITELI</t>
  </si>
  <si>
    <t>Output Power</t>
  </si>
  <si>
    <t>70×2</t>
  </si>
  <si>
    <t>c.Fin Spacing</t>
  </si>
  <si>
    <t>Hydrophilic</t>
  </si>
  <si>
    <t>760×484×38.1</t>
  </si>
  <si>
    <t>750×1219.2×66</t>
  </si>
  <si>
    <t>g.Number Of U-Tube</t>
  </si>
  <si>
    <t>h. Number Of Circuits</t>
  </si>
  <si>
    <t>i.Heat Exchanging Area</t>
  </si>
  <si>
    <t>Refrigerant Type</t>
  </si>
  <si>
    <t>102/204/204</t>
  </si>
  <si>
    <t>43/86/103</t>
  </si>
  <si>
    <t>Indoor</t>
  </si>
  <si>
    <t>Outdoor</t>
  </si>
  <si>
    <t>Electric Data</t>
  </si>
  <si>
    <t>Rated Cooling Power Input</t>
  </si>
  <si>
    <t>Rated Heating Power Input</t>
  </si>
  <si>
    <t>Rated Cooling Current</t>
  </si>
  <si>
    <t>Rated Heating Current</t>
  </si>
  <si>
    <t>Performance</t>
  </si>
  <si>
    <t>EER</t>
  </si>
  <si>
    <t>W/W</t>
  </si>
  <si>
    <t>(Btu/h)/W</t>
  </si>
  <si>
    <t>COP</t>
  </si>
  <si>
    <t xml:space="preserve">Indoor Fan Motor       </t>
  </si>
  <si>
    <t xml:space="preserve">Model </t>
  </si>
  <si>
    <t>YSK100-4</t>
  </si>
  <si>
    <t>YSK160-4</t>
  </si>
  <si>
    <t xml:space="preserve">Brand </t>
  </si>
  <si>
    <t xml:space="preserve">Capacitor       </t>
  </si>
  <si>
    <t xml:space="preserve">Speed  (Hi/Mi/Lo) </t>
  </si>
  <si>
    <t>960/860/840</t>
  </si>
  <si>
    <t>1050/1000/910</t>
  </si>
  <si>
    <t>1100/990/920</t>
  </si>
  <si>
    <t xml:space="preserve">Indoor Coil </t>
  </si>
  <si>
    <t xml:space="preserve">b.Tube Pitch(a)x Row Pitch(b)  </t>
  </si>
  <si>
    <t>20.5×12.7</t>
  </si>
  <si>
    <t>d.Fin Material</t>
  </si>
  <si>
    <t>φ7， Inner grooved</t>
  </si>
  <si>
    <r>
      <rPr>
        <sz val="9"/>
        <rFont val="Arial"/>
        <family val="2"/>
      </rPr>
      <t>φ7</t>
    </r>
    <r>
      <rPr>
        <sz val="9"/>
        <rFont val="微软雅黑"/>
        <family val="2"/>
        <charset val="134"/>
      </rPr>
      <t>，</t>
    </r>
    <r>
      <rPr>
        <sz val="9"/>
        <rFont val="Arial"/>
        <family val="2"/>
      </rPr>
      <t xml:space="preserve"> Inner grooved</t>
    </r>
  </si>
  <si>
    <t>625×369×25.4</t>
  </si>
  <si>
    <t>625×369×38.1</t>
  </si>
  <si>
    <t>985×369×38.1</t>
  </si>
  <si>
    <t>m2</t>
  </si>
  <si>
    <t xml:space="preserve">Indoor Unit </t>
  </si>
  <si>
    <t>Indoor Air Flow (Hi/Mi/Lo)</t>
  </si>
  <si>
    <t>m3/h</t>
  </si>
  <si>
    <t>950/760/665</t>
  </si>
  <si>
    <t>1200/960/840</t>
  </si>
  <si>
    <t>1500/1200/1050</t>
  </si>
  <si>
    <t>2000/1600/1400</t>
  </si>
  <si>
    <t>Noise Level(Hi/Mi/Lo)</t>
  </si>
  <si>
    <t>44/41/35</t>
  </si>
  <si>
    <t>47/44/38</t>
  </si>
  <si>
    <t>50/47/41</t>
  </si>
  <si>
    <t>53/50/44</t>
  </si>
  <si>
    <t>Extemal Static Pressure</t>
  </si>
  <si>
    <t>Pa</t>
  </si>
  <si>
    <t>50/80</t>
  </si>
  <si>
    <t>Net  Dimension (W*H*D)</t>
  </si>
  <si>
    <t>Packing  Dimension (W*H*D)</t>
  </si>
  <si>
    <t>Net Weight</t>
  </si>
  <si>
    <t>Kg</t>
  </si>
  <si>
    <t>Gross Weight</t>
  </si>
  <si>
    <t>Ambient Temperature Range(Cooling/Heating)</t>
  </si>
  <si>
    <t>Application Area</t>
  </si>
  <si>
    <r>
      <rPr>
        <sz val="9"/>
        <rFont val="Arial"/>
        <family val="2"/>
      </rPr>
      <t>m</t>
    </r>
    <r>
      <rPr>
        <vertAlign val="superscript"/>
        <sz val="9"/>
        <rFont val="Arial"/>
        <family val="2"/>
      </rPr>
      <t>2</t>
    </r>
  </si>
  <si>
    <t>21-35</t>
  </si>
  <si>
    <t>28-47</t>
  </si>
  <si>
    <t>42-70</t>
  </si>
  <si>
    <t>56-93</t>
  </si>
  <si>
    <t>64-107</t>
  </si>
  <si>
    <t>Power Wiring( Indoor)</t>
  </si>
  <si>
    <t>Power Wiring( Outdoor)</t>
  </si>
  <si>
    <t>Wired Controller</t>
  </si>
  <si>
    <t>G-XK-HCE3</t>
  </si>
  <si>
    <t>Qty’per 20’&amp; 40’&amp;40HQ(Only For Reference)</t>
  </si>
  <si>
    <t>Set</t>
  </si>
  <si>
    <t>36/72/87</t>
  </si>
  <si>
    <t>ALTMD-C18/2</t>
  </si>
  <si>
    <t>ALTMD-H18/2</t>
  </si>
  <si>
    <t>ALTMD-C24/2</t>
  </si>
  <si>
    <t>ALTMD-H24/2</t>
  </si>
  <si>
    <t>ALTMD-C36/2</t>
  </si>
  <si>
    <t>ALTMD-H36/2</t>
  </si>
  <si>
    <t>ALTMD-C48/2</t>
  </si>
  <si>
    <t>ALTMD-H48/2</t>
  </si>
  <si>
    <t>ALTMD-C60/2</t>
  </si>
  <si>
    <t>ALTMD-H60/2</t>
  </si>
  <si>
    <t>ALTMD-C48/6</t>
  </si>
  <si>
    <t>ALTMD-H48/6</t>
  </si>
  <si>
    <t>ALTMD-C60/6</t>
  </si>
  <si>
    <t>ALTMD-H60/6</t>
  </si>
  <si>
    <t>ALTHi-18A2/S3</t>
  </si>
  <si>
    <t>ALTHi-H18A2/S3</t>
  </si>
  <si>
    <t>ALTHi-24A2/S3</t>
  </si>
  <si>
    <t>ALTHi-H24A2/S3</t>
  </si>
  <si>
    <t>ALTHi-36A2/S3</t>
  </si>
  <si>
    <t>ALTHi-H36A2/S3</t>
  </si>
  <si>
    <t>ALTHi-48A2/S3</t>
  </si>
  <si>
    <t>ALTHi-H48A2/S3</t>
  </si>
  <si>
    <t>ALTHi-60A2/S3</t>
  </si>
  <si>
    <t>ALTHi-H60A2/S3</t>
  </si>
  <si>
    <t>ALTHi-48A6/S3</t>
  </si>
  <si>
    <t>ALTHi-H48A6/S3</t>
  </si>
  <si>
    <t>ALTHi-60A6/S3</t>
  </si>
  <si>
    <t>ALTHi-H60A6/S3</t>
  </si>
  <si>
    <t>Cooling Power Input</t>
  </si>
  <si>
    <t>Heating Power Input</t>
  </si>
  <si>
    <t>Cooling Current</t>
  </si>
  <si>
    <t>Heating Current</t>
  </si>
  <si>
    <t>YSK180-4</t>
  </si>
  <si>
    <t>KANGBAO</t>
  </si>
  <si>
    <t>Rated Input Power(Cooling/Heating)</t>
  </si>
  <si>
    <t>Rated Current  (Cooling/Heating)</t>
  </si>
  <si>
    <t>Moisture Removal</t>
  </si>
  <si>
    <t>(L/h)</t>
  </si>
  <si>
    <t>Unit Dimension (W*H*D)</t>
  </si>
  <si>
    <t>890×290×785</t>
  </si>
  <si>
    <t>1250×290×785</t>
  </si>
  <si>
    <t>Packing (W*H*D)</t>
  </si>
  <si>
    <t>1100×360×870</t>
  </si>
  <si>
    <t>1460×360×870</t>
  </si>
  <si>
    <t xml:space="preserve">Refrigerant Pipe  </t>
  </si>
  <si>
    <t>φ6.35</t>
  </si>
  <si>
    <t>φ9.52</t>
  </si>
  <si>
    <t>φ12.7</t>
  </si>
  <si>
    <t>φ15.88</t>
  </si>
  <si>
    <t>φ19.05</t>
  </si>
  <si>
    <r>
      <rPr>
        <sz val="9"/>
        <rFont val="Arial"/>
        <family val="2"/>
      </rPr>
      <t>3×10mm</t>
    </r>
    <r>
      <rPr>
        <vertAlign val="superscript"/>
        <sz val="9"/>
        <rFont val="Arial"/>
        <family val="2"/>
      </rPr>
      <t>2</t>
    </r>
  </si>
  <si>
    <r>
      <rPr>
        <sz val="9"/>
        <rFont val="Arial"/>
        <family val="2"/>
      </rPr>
      <t>3×12mm</t>
    </r>
    <r>
      <rPr>
        <vertAlign val="superscript"/>
        <sz val="9"/>
        <rFont val="Arial"/>
        <family val="2"/>
      </rPr>
      <t>2</t>
    </r>
  </si>
  <si>
    <t>46/95/115</t>
  </si>
  <si>
    <t>44/92/112</t>
  </si>
  <si>
    <t>36/75/88</t>
  </si>
  <si>
    <t>25/52/54</t>
  </si>
  <si>
    <t>ALTHD-C24/2</t>
  </si>
  <si>
    <t>ALTHD-H24/2</t>
  </si>
  <si>
    <t>ALTHD-C36/2</t>
  </si>
  <si>
    <t>ALTHD-H36/2</t>
  </si>
  <si>
    <t>ALTHD-C48/2</t>
  </si>
  <si>
    <t>ALTHD-H48/2</t>
  </si>
  <si>
    <t>ALTHD-C60/2</t>
  </si>
  <si>
    <t>ALTHD-H60/2</t>
  </si>
  <si>
    <t>ALTHD-C48/6</t>
  </si>
  <si>
    <t>ALTHD-H48/6</t>
  </si>
  <si>
    <t>ALTHD-C60/6</t>
  </si>
  <si>
    <t>ALTHD-H60/6</t>
  </si>
  <si>
    <t>ALHi-24A2/B</t>
  </si>
  <si>
    <t>ALHi-H24A2/B</t>
  </si>
  <si>
    <t>ALHi-36A2/B</t>
  </si>
  <si>
    <t>ALHi-H36A2/B</t>
  </si>
  <si>
    <t>ALHi-48A2/B</t>
  </si>
  <si>
    <t>ALHi-H48A2/B</t>
  </si>
  <si>
    <t>ALHi-60A2/B</t>
  </si>
  <si>
    <t>ALHi-H60A2/B</t>
  </si>
  <si>
    <t>ALHi-48A6/B</t>
  </si>
  <si>
    <t>ALHi-H36A6/B</t>
  </si>
  <si>
    <t>ALHi-60A6/B</t>
  </si>
  <si>
    <t>ALHi-H60A6/B</t>
  </si>
  <si>
    <t xml:space="preserve"> YDK200-4</t>
  </si>
  <si>
    <t>10μF/450V a.c</t>
  </si>
  <si>
    <t>1150/1220/1371</t>
  </si>
  <si>
    <t>19.05×22</t>
  </si>
  <si>
    <t>582×60×352</t>
  </si>
  <si>
    <t>930×57×328</t>
  </si>
  <si>
    <t>930×60×352</t>
  </si>
  <si>
    <t>10500/11550</t>
  </si>
  <si>
    <t>14000/15000</t>
  </si>
  <si>
    <t>16000/16500</t>
  </si>
  <si>
    <t>12.95/12.15</t>
  </si>
  <si>
    <t>7.7/7.38</t>
  </si>
  <si>
    <t>10.40/10.34</t>
  </si>
  <si>
    <t>12.78/12.55</t>
  </si>
  <si>
    <t>60/57/51</t>
  </si>
  <si>
    <t>852×719×380</t>
  </si>
  <si>
    <t>1200×719×380</t>
  </si>
  <si>
    <t>885×760×415</t>
  </si>
  <si>
    <t>1235×760×415</t>
  </si>
  <si>
    <t xml:space="preserve">Refrigerant Pipe    </t>
  </si>
  <si>
    <t>YSK50-4</t>
  </si>
  <si>
    <t>920×205×38.1</t>
  </si>
  <si>
    <t>1110×205×38.1</t>
  </si>
  <si>
    <t>860/688/602</t>
  </si>
  <si>
    <t>42/39/33</t>
  </si>
  <si>
    <t>45/42/36</t>
  </si>
  <si>
    <t>12/30</t>
  </si>
  <si>
    <t>1305x547x240</t>
  </si>
  <si>
    <t>1400x620x280</t>
  </si>
  <si>
    <t>ALTLD-C18/2</t>
  </si>
  <si>
    <t>ALTLD-H18/2</t>
  </si>
  <si>
    <t>ALTLD-C24/2</t>
  </si>
  <si>
    <t>ALTLD-H24/2</t>
  </si>
  <si>
    <t>ALTDu-18A2/S3</t>
  </si>
  <si>
    <t>ALTDu-H18A2/S3</t>
  </si>
  <si>
    <t>ALTDu-24A2/S3</t>
  </si>
  <si>
    <t>ALTDu-H24A2/S3</t>
  </si>
  <si>
    <t>YSK30-4</t>
  </si>
  <si>
    <t>810/730/680</t>
  </si>
  <si>
    <t>960/810/720</t>
  </si>
  <si>
    <t>42/39/34</t>
  </si>
  <si>
    <t>880x547x240</t>
  </si>
  <si>
    <t>980x620x280</t>
  </si>
  <si>
    <t>60/134/158</t>
  </si>
  <si>
    <t>54/111/126</t>
  </si>
  <si>
    <t>Panel</t>
  </si>
  <si>
    <t xml:space="preserve">Indoor Fan Motor      </t>
  </si>
  <si>
    <t>YDK35-6 Q</t>
  </si>
  <si>
    <t>YDK45-6 Q</t>
  </si>
  <si>
    <t>YDK80-6-50 Q</t>
  </si>
  <si>
    <t>920/850/750</t>
  </si>
  <si>
    <t>570/480/400</t>
  </si>
  <si>
    <t>650/520/450</t>
  </si>
  <si>
    <t>2142×205×25.4</t>
  </si>
  <si>
    <t>2142×246×25.4</t>
  </si>
  <si>
    <t>850/680/595</t>
  </si>
  <si>
    <t>1100/880/770</t>
  </si>
  <si>
    <t>1800/1440/1260</t>
  </si>
  <si>
    <t>41/38/32</t>
  </si>
  <si>
    <t>48/45/39</t>
  </si>
  <si>
    <t>Drainage Water Pipe Dia.</t>
  </si>
  <si>
    <t>Wireless Remote Controller</t>
  </si>
  <si>
    <t>YKR-H/009E</t>
  </si>
  <si>
    <t>ALTCA-C18/2</t>
  </si>
  <si>
    <t>ALTCA-H18/2</t>
  </si>
  <si>
    <t>ALTCA-C24/2</t>
  </si>
  <si>
    <t>ALTCA-H24/2</t>
  </si>
  <si>
    <t>ALTCA-C36/2</t>
  </si>
  <si>
    <t>ALTCA-H36/2</t>
  </si>
  <si>
    <t>ALTCA-C48/2</t>
  </si>
  <si>
    <t>ALTCA-H48/2</t>
  </si>
  <si>
    <t>ALTCA-C48/9</t>
  </si>
  <si>
    <t>ALTCA-H48/9</t>
  </si>
  <si>
    <t>ALTCa-18A2/C7</t>
  </si>
  <si>
    <t>ALTCa-H18A2/C7</t>
  </si>
  <si>
    <t>ALTCa-24A2/C7</t>
  </si>
  <si>
    <t>ALTCa-H24A2/C7</t>
  </si>
  <si>
    <t>ALTCa-36A2/C7</t>
  </si>
  <si>
    <t>ALTCa-H36A2/C7</t>
  </si>
  <si>
    <t>ALTCa-48A2/C7</t>
  </si>
  <si>
    <t>ALTCa-H48A2/C7</t>
  </si>
  <si>
    <t>ALTCa-48A9/C7</t>
  </si>
  <si>
    <t>ALTCa-H48A9/C7</t>
  </si>
  <si>
    <t>YDK30-6E</t>
  </si>
  <si>
    <t>YDK30-6 Q</t>
  </si>
  <si>
    <t>YDK80-8-60 Q</t>
  </si>
  <si>
    <t>HAICHENG</t>
  </si>
  <si>
    <t>HUATE</t>
  </si>
  <si>
    <t>WEILING</t>
  </si>
  <si>
    <t>500/400/320</t>
  </si>
  <si>
    <t>685/540/450</t>
  </si>
  <si>
    <t>1115×205×25.4</t>
  </si>
  <si>
    <t>615×615×263</t>
  </si>
  <si>
    <t>835x240x835</t>
  </si>
  <si>
    <t>835x280x835</t>
  </si>
  <si>
    <t>700×700×330</t>
  </si>
  <si>
    <t>900x320x900</t>
  </si>
  <si>
    <t>900x360x900</t>
  </si>
  <si>
    <t>650×55×650</t>
  </si>
  <si>
    <t>950×55×950</t>
  </si>
  <si>
    <t>700×70×700</t>
  </si>
  <si>
    <t>1000×100×1000</t>
  </si>
  <si>
    <t>51/112/120</t>
  </si>
  <si>
    <t>40/86/98</t>
  </si>
  <si>
    <t>34/70/78</t>
  </si>
  <si>
    <t>24/54/54</t>
  </si>
  <si>
    <t>ALTCF-C18/2</t>
  </si>
  <si>
    <t>ALTCF-H18/2</t>
  </si>
  <si>
    <t>ALTCF-C24/2</t>
  </si>
  <si>
    <t>ALTCF-H24/2</t>
  </si>
  <si>
    <t>ALTCF-C36/2</t>
  </si>
  <si>
    <t>ALTCF-H36/2</t>
  </si>
  <si>
    <t>ALTCF-C48/2</t>
  </si>
  <si>
    <t>ALTCF-H48/2</t>
  </si>
  <si>
    <t>ALTCF-C60/2</t>
  </si>
  <si>
    <t>ALTCF-H60/2</t>
  </si>
  <si>
    <t>ALTCF-C48/9</t>
  </si>
  <si>
    <t>ALTCF-H48/9</t>
  </si>
  <si>
    <t>ALTCF-C60/9</t>
  </si>
  <si>
    <t>ALTCF-H60/9</t>
  </si>
  <si>
    <t>ALTCe-18A2/C5</t>
  </si>
  <si>
    <t>ALTCe-H18A2/C5</t>
  </si>
  <si>
    <t>ALTCe-24A2/C5</t>
  </si>
  <si>
    <t>ALTCe-H24A2/C5</t>
  </si>
  <si>
    <t>ALTCe-36A2/C5</t>
  </si>
  <si>
    <t>ALTCe-H36A2/C5</t>
  </si>
  <si>
    <t>ALTCe-48A2/C5</t>
  </si>
  <si>
    <t>ALTCe-H48A2/C5</t>
  </si>
  <si>
    <t>ALTCe-60A2/C5</t>
  </si>
  <si>
    <t>ALTCe-H602/C5</t>
  </si>
  <si>
    <t>ALTCe-48A9/C5</t>
  </si>
  <si>
    <t>ALTCe-H48A9/C5</t>
  </si>
  <si>
    <t>ALTCe-60A9/C5</t>
  </si>
  <si>
    <t>ALTCe-H60A9/C5</t>
  </si>
  <si>
    <t>208~230,60,3</t>
  </si>
  <si>
    <t>YSK-40W-4</t>
  </si>
  <si>
    <t>YSK-60W-4</t>
  </si>
  <si>
    <t>YSK-70W-4</t>
  </si>
  <si>
    <t>YSK-105W-4</t>
  </si>
  <si>
    <t>1250/1000/875</t>
  </si>
  <si>
    <t>1400/1100/990</t>
  </si>
  <si>
    <t>1380/1100/970</t>
  </si>
  <si>
    <r>
      <rPr>
        <sz val="9"/>
        <rFont val="Arial"/>
        <family val="2"/>
      </rPr>
      <t>φ9.52</t>
    </r>
    <r>
      <rPr>
        <sz val="9"/>
        <rFont val="微软雅黑"/>
        <family val="2"/>
        <charset val="134"/>
      </rPr>
      <t>，</t>
    </r>
    <r>
      <rPr>
        <sz val="9"/>
        <rFont val="Arial"/>
        <family val="2"/>
      </rPr>
      <t xml:space="preserve"> Inner grooved</t>
    </r>
  </si>
  <si>
    <t>570×246×38.1</t>
  </si>
  <si>
    <t>570×242×57.15</t>
  </si>
  <si>
    <t>950×242×57.15</t>
  </si>
  <si>
    <t>1333×220×38.1</t>
  </si>
  <si>
    <t>1333×242×57.15</t>
  </si>
  <si>
    <t>43/40/34</t>
  </si>
  <si>
    <t>46/43/37</t>
  </si>
  <si>
    <t>51/48/42</t>
  </si>
  <si>
    <t>929x660x205</t>
  </si>
  <si>
    <t>1280x660x205</t>
  </si>
  <si>
    <t>1631x660x205</t>
  </si>
  <si>
    <t>1000x710x280</t>
  </si>
  <si>
    <t>1350x710x280</t>
  </si>
  <si>
    <t>1700x710x280</t>
  </si>
  <si>
    <t>56/134/136</t>
  </si>
  <si>
    <t>56/115/115</t>
  </si>
  <si>
    <t>36/73/89</t>
  </si>
  <si>
    <t>26/56/64</t>
  </si>
  <si>
    <t>ALCa-H12A4/R1-C5</t>
  </si>
  <si>
    <t>ALCa-H18A4/R1-C5</t>
  </si>
  <si>
    <t>ALCa-H24B4/R1-C5</t>
  </si>
  <si>
    <t>ALCa-H36A5/R1-C5</t>
  </si>
  <si>
    <t>ALCa-H42A5/R1-C5</t>
  </si>
  <si>
    <t>ALCa-H48A5/R1-C5</t>
  </si>
  <si>
    <t>ALCa-H60A5/R1-C5</t>
  </si>
  <si>
    <t>Power supply</t>
  </si>
  <si>
    <t>Ph-V-Hz</t>
  </si>
  <si>
    <t>1Ph / 220-240V/50HZ</t>
  </si>
  <si>
    <t>3Ph / 380-415V/50HZ</t>
  </si>
  <si>
    <t>BTU</t>
  </si>
  <si>
    <t>Rated current</t>
  </si>
  <si>
    <t xml:space="preserve"> EER</t>
  </si>
  <si>
    <t xml:space="preserve">Heating                 </t>
  </si>
  <si>
    <t xml:space="preserve"> Input</t>
  </si>
  <si>
    <t>Max. input consumption</t>
  </si>
  <si>
    <t>Max. current</t>
  </si>
  <si>
    <t>PA150X2C-4FT</t>
  </si>
  <si>
    <t>PA215X2CS-4KU1</t>
  </si>
  <si>
    <t>PA290X3CS-4MUI</t>
  </si>
  <si>
    <t>C-SBP130H38A</t>
  </si>
  <si>
    <t>C-SBP160H38A</t>
  </si>
  <si>
    <t>C-SBP170H38A</t>
  </si>
  <si>
    <t>JT170G-P8Y1</t>
  </si>
  <si>
    <t>TOSHIBA</t>
  </si>
  <si>
    <t>DAKIN</t>
  </si>
  <si>
    <t xml:space="preserve">Rated current(RLA) </t>
  </si>
  <si>
    <t xml:space="preserve">Locked rotor Amp(LRA)  </t>
  </si>
  <si>
    <t xml:space="preserve">Thermal protector     </t>
  </si>
  <si>
    <t>UP3RE0596-T56</t>
  </si>
  <si>
    <t>UP3SE0391-T39</t>
  </si>
  <si>
    <t>UP14SE5145</t>
  </si>
  <si>
    <t>UP18</t>
  </si>
  <si>
    <t>UP18WA162-46G</t>
  </si>
  <si>
    <t xml:space="preserve">Refrigerant oil   </t>
  </si>
  <si>
    <t xml:space="preserve">Indoor unit </t>
  </si>
  <si>
    <t xml:space="preserve">Indoor fan motor      </t>
  </si>
  <si>
    <t>YDK10-6 Q</t>
  </si>
  <si>
    <t>YDK25-6-50 Q</t>
  </si>
  <si>
    <t>820/720/590</t>
  </si>
  <si>
    <t>930/750/650</t>
  </si>
  <si>
    <t xml:space="preserve">Indoor coil </t>
  </si>
  <si>
    <t>a.Number of row</t>
  </si>
  <si>
    <t xml:space="preserve">b.Tube pitch(a)x row pitch(b)  </t>
  </si>
  <si>
    <t>c.Fin spacing</t>
  </si>
  <si>
    <t>d.Fin material</t>
  </si>
  <si>
    <t>e.Tube outside dia.and material</t>
  </si>
  <si>
    <t>f.Coil length x height x width</t>
  </si>
  <si>
    <t>g.Number of U-Tube</t>
  </si>
  <si>
    <t>h. Number of circuits</t>
  </si>
  <si>
    <t>i.Heat exchanging area</t>
  </si>
  <si>
    <t>Indoor air flow (Hi/Mi/Lo)</t>
  </si>
  <si>
    <t>620/496/434</t>
  </si>
  <si>
    <t>1700/1360/1190</t>
  </si>
  <si>
    <t>Rated input Power(cooling/heating)</t>
  </si>
  <si>
    <t>Rated current  (cooling/heating)</t>
  </si>
  <si>
    <t>Noise level(Hi/Mi/Lo)</t>
  </si>
  <si>
    <t>Extemal static pressure</t>
  </si>
  <si>
    <t>Unit dimension (W*H*D)</t>
  </si>
  <si>
    <t>580x255x580</t>
  </si>
  <si>
    <t>680x320x680</t>
  </si>
  <si>
    <t>Net weight</t>
  </si>
  <si>
    <t>Gross weight</t>
  </si>
  <si>
    <t>650×650×30</t>
  </si>
  <si>
    <t>950×950×55</t>
  </si>
  <si>
    <t>740×740×145</t>
  </si>
  <si>
    <t>1000×1000×100</t>
  </si>
  <si>
    <t>Outdoor unit</t>
  </si>
  <si>
    <t xml:space="preserve"> Outdoor fan motor  </t>
  </si>
  <si>
    <t>YDK30-6A</t>
  </si>
  <si>
    <t>YDK65-6B</t>
  </si>
  <si>
    <t>YDK85-6-50</t>
  </si>
  <si>
    <t>YDK150-6C-420</t>
  </si>
  <si>
    <t>YDK68-6-359</t>
  </si>
  <si>
    <t xml:space="preserve">Outdoor coil         </t>
  </si>
  <si>
    <t>b.Tube pitch(a)x row pitch(b)</t>
  </si>
  <si>
    <t>22/19.05</t>
  </si>
  <si>
    <t>d.Fin  material</t>
  </si>
  <si>
    <t>φ7.94， Inner grooved</t>
  </si>
  <si>
    <t>850×492×25.4</t>
  </si>
  <si>
    <t>776×660×38.1</t>
  </si>
  <si>
    <t>889×814×38.1</t>
  </si>
  <si>
    <t>750×1188×38.1</t>
  </si>
  <si>
    <t>Noise level</t>
  </si>
  <si>
    <t>760x540x260</t>
  </si>
  <si>
    <t>800x590x300</t>
  </si>
  <si>
    <t>800x690x300</t>
  </si>
  <si>
    <t>903x857x354</t>
  </si>
  <si>
    <t>945x1255x340</t>
  </si>
  <si>
    <t>Packing   (W*H*D)</t>
  </si>
  <si>
    <t>880x610x350</t>
  </si>
  <si>
    <t>930x660x410</t>
  </si>
  <si>
    <t>1030x980x410</t>
  </si>
  <si>
    <t>1090x1370x430</t>
  </si>
  <si>
    <t>Refrigerant type</t>
  </si>
  <si>
    <t>R410A</t>
  </si>
  <si>
    <t>Refrigerant charge</t>
  </si>
  <si>
    <t>Design pressure</t>
  </si>
  <si>
    <t xml:space="preserve">Refrigerant pipe    </t>
  </si>
  <si>
    <t>Liquid side</t>
  </si>
  <si>
    <t>Gas side</t>
  </si>
  <si>
    <t>Max. refrigerant pipe length</t>
  </si>
  <si>
    <t>Max. difference in level</t>
  </si>
  <si>
    <t>Operation temperature range</t>
  </si>
  <si>
    <t>Ambient temperature range(Cooling/Heating)</t>
  </si>
  <si>
    <t>-15~49/-15~24</t>
  </si>
  <si>
    <t>Application area</t>
  </si>
  <si>
    <r>
      <rPr>
        <sz val="10"/>
        <rFont val="微软雅黑"/>
        <family val="2"/>
        <charset val="134"/>
      </rPr>
      <t>m</t>
    </r>
    <r>
      <rPr>
        <vertAlign val="superscript"/>
        <sz val="10"/>
        <rFont val="微软雅黑"/>
        <family val="2"/>
        <charset val="134"/>
      </rPr>
      <t>2</t>
    </r>
  </si>
  <si>
    <t>15~35</t>
  </si>
  <si>
    <t>20~50</t>
  </si>
  <si>
    <t>30~70</t>
  </si>
  <si>
    <t>40~100</t>
  </si>
  <si>
    <t>50~120</t>
  </si>
  <si>
    <t>60~140</t>
  </si>
  <si>
    <t>80~180</t>
  </si>
  <si>
    <t>Qty’per 20’&amp; 40’&amp;40HQ(only for reference)</t>
  </si>
  <si>
    <t>61/128/154</t>
  </si>
  <si>
    <t>53/111/132</t>
  </si>
  <si>
    <t>38/81/95</t>
  </si>
  <si>
    <t>32/67/78</t>
  </si>
  <si>
    <t>30/64/74</t>
  </si>
  <si>
    <t>23/49/56</t>
  </si>
  <si>
    <t>ALCe-H12A4/R1-C3</t>
  </si>
  <si>
    <t>ALCe-H18A4/R1-C3</t>
  </si>
  <si>
    <t>ALCe-H24B4/R1-C3</t>
  </si>
  <si>
    <t>ALCe-H36A5/R1-C3</t>
  </si>
  <si>
    <t>ALCe-H42A5/R1-C3</t>
  </si>
  <si>
    <t>ALCe-H48A5/R1-C3</t>
  </si>
  <si>
    <t>ALCe-H60A5/R1-C3</t>
  </si>
  <si>
    <t>YSK15-6</t>
  </si>
  <si>
    <t>YSK35-4</t>
  </si>
  <si>
    <t>YSK60-4</t>
  </si>
  <si>
    <t>YSK75-4</t>
  </si>
  <si>
    <t>YSK125-4</t>
  </si>
  <si>
    <t>820/650/420</t>
  </si>
  <si>
    <t>1050/850/750</t>
  </si>
  <si>
    <t>910/780/690</t>
  </si>
  <si>
    <t>1250/1180/982</t>
  </si>
  <si>
    <t>1370/1180/1080</t>
  </si>
  <si>
    <t>570×266.5×25.4</t>
  </si>
  <si>
    <t>570×266.5×38.1</t>
  </si>
  <si>
    <t>950×266.5×38.1</t>
  </si>
  <si>
    <t>1333×266.5×38.1</t>
  </si>
  <si>
    <t>650/520/455</t>
  </si>
  <si>
    <t>920/736/644</t>
  </si>
  <si>
    <t>39/36/30</t>
  </si>
  <si>
    <t>950x673x243</t>
  </si>
  <si>
    <t>1333x673x243</t>
  </si>
  <si>
    <t>1715x673x243</t>
  </si>
  <si>
    <t>995x740x320</t>
  </si>
  <si>
    <t>1375x740x320</t>
  </si>
  <si>
    <t>1760x740x320</t>
  </si>
  <si>
    <t>60/126/151</t>
  </si>
  <si>
    <t>52/109/130</t>
  </si>
  <si>
    <t>40/85/100</t>
  </si>
  <si>
    <t>33/71/82</t>
  </si>
  <si>
    <t>29/62/72</t>
  </si>
  <si>
    <t>22/48/54</t>
  </si>
  <si>
    <t>ALDu-H12A4/R1-S3</t>
  </si>
  <si>
    <t>YSK22-4</t>
  </si>
  <si>
    <t>750/680/650</t>
  </si>
  <si>
    <t>685×205×25.4</t>
  </si>
  <si>
    <t>630/504/441</t>
  </si>
  <si>
    <t>38/35/29</t>
  </si>
  <si>
    <t>880×240×528</t>
  </si>
  <si>
    <t>980×280×620</t>
  </si>
  <si>
    <t>71/149/180</t>
  </si>
  <si>
    <t>ALHi-H18A4/R1-C5</t>
  </si>
  <si>
    <t>ALHi-H24B4/R1-C5</t>
  </si>
  <si>
    <t>ALHi-H36A5/R1-C5</t>
  </si>
  <si>
    <t>ALHi-H42A5/R1-C5</t>
  </si>
  <si>
    <t>ALHi-H48A5/R1-C5</t>
  </si>
  <si>
    <t>ALHi-H60A5/R1-C5</t>
  </si>
  <si>
    <t>42/88/103</t>
  </si>
  <si>
    <t>39/83/96</t>
  </si>
  <si>
    <t>32/69/79</t>
  </si>
  <si>
    <t>28/59/67</t>
  </si>
  <si>
    <t>21/46/51</t>
  </si>
  <si>
    <t>型号</t>
  </si>
  <si>
    <t>ALTCa-H18A2/C5</t>
  </si>
  <si>
    <t>ALTCa-H24B2/C5</t>
  </si>
  <si>
    <t>ALTCa-H30A2/C5</t>
  </si>
  <si>
    <t>ALTCa-H36A2/C5</t>
  </si>
  <si>
    <t>ALTCa-H48A2/C5</t>
  </si>
  <si>
    <t>ALTCa-H60A2/C5</t>
  </si>
  <si>
    <t>电源</t>
  </si>
  <si>
    <t>1Ph / 208-230V/60HZ</t>
  </si>
  <si>
    <t>制冷</t>
  </si>
  <si>
    <t>制冷量</t>
  </si>
  <si>
    <t>输入功率</t>
  </si>
  <si>
    <t>额定电流</t>
  </si>
  <si>
    <t>制热</t>
  </si>
  <si>
    <t>制热量</t>
  </si>
  <si>
    <t>最大输入功率</t>
  </si>
  <si>
    <t>最大电流</t>
  </si>
  <si>
    <t>压缩机</t>
  </si>
  <si>
    <t>PH370X3CJ-3MTS</t>
  </si>
  <si>
    <t>SHV73YC1-E</t>
  </si>
  <si>
    <t>类型</t>
  </si>
  <si>
    <t>品牌</t>
  </si>
  <si>
    <t>压缩机能力</t>
  </si>
  <si>
    <t>锁定转子电流</t>
  </si>
  <si>
    <t>Thermal protector （热力保护器）</t>
  </si>
  <si>
    <t>Inside  Eclass 125℃</t>
  </si>
  <si>
    <t>Inside  Eclass 150℃</t>
  </si>
  <si>
    <t>Inside  Eclass 160℃</t>
  </si>
  <si>
    <t>电容</t>
  </si>
  <si>
    <t>压缩机油</t>
  </si>
  <si>
    <t>内机</t>
  </si>
  <si>
    <t>内机风机</t>
  </si>
  <si>
    <t>输出功率</t>
  </si>
  <si>
    <t xml:space="preserve">电容   </t>
  </si>
  <si>
    <t>转速（高/中/低）</t>
  </si>
  <si>
    <t>内机蒸发器</t>
  </si>
  <si>
    <t>a.排数</t>
  </si>
  <si>
    <t xml:space="preserve">b.管心距(a)x 行距(b)  </t>
  </si>
  <si>
    <t>c.翅片间距</t>
  </si>
  <si>
    <t>d.翅片材料</t>
  </si>
  <si>
    <t>e.管外径和材料</t>
  </si>
  <si>
    <t>f.蒸发器 长 x 高 x 宽</t>
  </si>
  <si>
    <t>2142×205×25.5</t>
  </si>
  <si>
    <t>2142×246×25.6</t>
  </si>
  <si>
    <t>2142×246×25.7</t>
  </si>
  <si>
    <t>g.U型管数量</t>
  </si>
  <si>
    <t>h.分路数</t>
  </si>
  <si>
    <t>i.换热面积</t>
  </si>
  <si>
    <t>内机风量(高/中/低)</t>
  </si>
  <si>
    <t>额定输入功率(cooling/heating)</t>
  </si>
  <si>
    <t>输入电流 (cooling/heating)</t>
  </si>
  <si>
    <t>除湿量</t>
  </si>
  <si>
    <t>噪音等级(高/中/低)</t>
  </si>
  <si>
    <t>机组尺寸 (宽*高*深)</t>
  </si>
  <si>
    <t>包装尺寸 (宽*高*深)</t>
  </si>
  <si>
    <t>净重</t>
  </si>
  <si>
    <t>毛重</t>
  </si>
  <si>
    <t>外机</t>
  </si>
  <si>
    <t>外风机</t>
  </si>
  <si>
    <t>YDK65-6C-60</t>
  </si>
  <si>
    <t>YDK120-6C-60</t>
  </si>
  <si>
    <t>转速</t>
  </si>
  <si>
    <t>外机冷凝器</t>
  </si>
  <si>
    <t>b.管心距(a)x 行距(b)</t>
  </si>
  <si>
    <t>f. 冷凝器 长 x 高 x 宽</t>
  </si>
  <si>
    <t>844×762×44</t>
  </si>
  <si>
    <t>750×1219.5×44</t>
  </si>
  <si>
    <t>噪音等级</t>
  </si>
  <si>
    <t>900×790×320</t>
  </si>
  <si>
    <t>930x760x410</t>
  </si>
  <si>
    <t>1030×850×430</t>
  </si>
  <si>
    <t>冷媒类型</t>
  </si>
  <si>
    <t>冷媒充注量</t>
  </si>
  <si>
    <t>设计压力</t>
  </si>
  <si>
    <t>冷媒管</t>
  </si>
  <si>
    <t>液管</t>
  </si>
  <si>
    <t>气管</t>
  </si>
  <si>
    <t>最大管长</t>
  </si>
  <si>
    <t>最大落差</t>
  </si>
  <si>
    <t>可运行温度范围</t>
  </si>
  <si>
    <t>环境温度范围(制冷/制热)</t>
  </si>
  <si>
    <t>16~55/-15~24</t>
  </si>
  <si>
    <t>适用面积</t>
  </si>
  <si>
    <t>35~85</t>
  </si>
  <si>
    <t>装柜量r 20’&amp; 40’&amp;40HQ(仅供参考)</t>
  </si>
  <si>
    <t>36/74/90</t>
  </si>
  <si>
    <t>ALTCe-H18A2/C3</t>
  </si>
  <si>
    <t>ALTCe-H24B2/C3</t>
  </si>
  <si>
    <t>ALTCe-H30A2/C3</t>
  </si>
  <si>
    <t>ALTCe-H36A2/C3</t>
  </si>
  <si>
    <t>ALTCe-H48A2/C3</t>
  </si>
  <si>
    <t>ALTCe-H60A2/C3</t>
  </si>
  <si>
    <t>1250/1180/980</t>
  </si>
  <si>
    <t>38/82/92</t>
  </si>
  <si>
    <t>ALTDu-H24B2/S3</t>
  </si>
  <si>
    <t>ALTDu-H30A2/S3</t>
  </si>
  <si>
    <t>ALTDu-H36A2/S3</t>
  </si>
  <si>
    <t>ALTDu-H48A2/S3</t>
  </si>
  <si>
    <t>ALTDu-H60A2/S3</t>
  </si>
  <si>
    <t>YSK85-4</t>
  </si>
  <si>
    <t>YSK110-4</t>
  </si>
  <si>
    <t>840/750/690</t>
  </si>
  <si>
    <t>930/800/710</t>
  </si>
  <si>
    <t>1100/1030/970</t>
  </si>
  <si>
    <t>1110/1030/980</t>
  </si>
  <si>
    <t>1040/960/880</t>
  </si>
  <si>
    <t>1510×205×38.1</t>
  </si>
  <si>
    <t>2050/1640/1435</t>
  </si>
  <si>
    <t>1110×240×528</t>
  </si>
  <si>
    <t>1305×240×528</t>
  </si>
  <si>
    <t>1705×240×528</t>
  </si>
  <si>
    <t>1210×280×620</t>
  </si>
  <si>
    <t>1375×280×620</t>
  </si>
  <si>
    <t>1760×280×620</t>
  </si>
  <si>
    <t>55/120/144</t>
  </si>
  <si>
    <t>47/99/118</t>
  </si>
  <si>
    <t>45/90/108</t>
  </si>
  <si>
    <t>25/54/61</t>
  </si>
  <si>
    <t>ALTHi-H24B2/S3</t>
  </si>
  <si>
    <t>ALTHi-H30A2/S3</t>
  </si>
  <si>
    <t>1100/1000/850</t>
  </si>
  <si>
    <t>Max. Input Consumption</t>
    <phoneticPr fontId="14" type="noConversion"/>
  </si>
  <si>
    <t>HIGHLY</t>
    <phoneticPr fontId="14" type="noConversion"/>
  </si>
  <si>
    <t>30*1</t>
    <phoneticPr fontId="14" type="noConversion"/>
  </si>
  <si>
    <t>μF</t>
    <phoneticPr fontId="14" type="noConversion"/>
  </si>
  <si>
    <t>940×368×1366</t>
  </si>
  <si>
    <t>45*1</t>
    <phoneticPr fontId="14" type="noConversion"/>
  </si>
  <si>
    <t>30*1</t>
    <phoneticPr fontId="14" type="noConversion"/>
  </si>
  <si>
    <t>80*1</t>
    <phoneticPr fontId="14" type="noConversion"/>
  </si>
  <si>
    <t>μF</t>
    <phoneticPr fontId="14" type="noConversion"/>
  </si>
  <si>
    <t>Dimension(W×D×H)</t>
    <phoneticPr fontId="14" type="noConversion"/>
  </si>
  <si>
    <t>Net(Body)</t>
    <phoneticPr fontId="14" type="noConversion"/>
  </si>
  <si>
    <t>Packing(Body)</t>
    <phoneticPr fontId="14" type="noConversion"/>
  </si>
  <si>
    <t>Net(Panel)</t>
    <phoneticPr fontId="14" type="noConversion"/>
  </si>
  <si>
    <t>Weight</t>
    <phoneticPr fontId="14" type="noConversion"/>
  </si>
  <si>
    <t>Gross(Body)</t>
    <phoneticPr fontId="14" type="noConversion"/>
  </si>
  <si>
    <t>Gross(Panel)</t>
    <phoneticPr fontId="14" type="noConversion"/>
  </si>
  <si>
    <t>1000x1000x100</t>
  </si>
  <si>
    <t>WELLING/Sinjun</t>
    <phoneticPr fontId="14" type="noConversion"/>
  </si>
  <si>
    <t>220~240,50,1</t>
    <phoneticPr fontId="15" type="noConversion"/>
  </si>
  <si>
    <t>380~415,50,3</t>
    <phoneticPr fontId="15" type="noConversion"/>
  </si>
  <si>
    <t>ASL150UV-C7LU</t>
    <phoneticPr fontId="15" type="noConversion"/>
  </si>
  <si>
    <t>ASL201UV-C7EQ</t>
    <phoneticPr fontId="15" type="noConversion"/>
  </si>
  <si>
    <t>ATH420UC-C9EU</t>
    <phoneticPr fontId="15" type="noConversion"/>
  </si>
  <si>
    <t>ATE498SC3Q9RK1</t>
    <phoneticPr fontId="15" type="noConversion"/>
  </si>
  <si>
    <t>ATE590SC3Q9JK</t>
    <phoneticPr fontId="15" type="noConversion"/>
  </si>
  <si>
    <t>Twin Rotary</t>
    <phoneticPr fontId="14" type="noConversion"/>
  </si>
  <si>
    <t>Rotary</t>
    <phoneticPr fontId="14" type="noConversion"/>
  </si>
  <si>
    <t>YDK31-6F</t>
  </si>
  <si>
    <t xml:space="preserve"> YDK60-6H</t>
    <phoneticPr fontId="12" type="noConversion"/>
  </si>
  <si>
    <t>Tongdeli</t>
    <phoneticPr fontId="12" type="noConversion"/>
  </si>
  <si>
    <t>Weiling</t>
  </si>
  <si>
    <t>Sinjun/Welling</t>
    <phoneticPr fontId="12" type="noConversion"/>
  </si>
  <si>
    <t>150×1</t>
  </si>
  <si>
    <t>60×2</t>
    <phoneticPr fontId="12" type="noConversion"/>
  </si>
  <si>
    <t>3.5×2</t>
    <phoneticPr fontId="12" type="noConversion"/>
  </si>
  <si>
    <t>Hydrophilic aluminum wide fin</t>
    <phoneticPr fontId="12" type="noConversion"/>
  </si>
  <si>
    <t>853×506×19.05</t>
    <phoneticPr fontId="15" type="noConversion"/>
  </si>
  <si>
    <t>853×506×38.1</t>
    <phoneticPr fontId="15" type="noConversion"/>
  </si>
  <si>
    <t>973×1320×38.1</t>
    <phoneticPr fontId="15" type="noConversion"/>
  </si>
  <si>
    <t>-5~49/-15~24</t>
  </si>
  <si>
    <t>13-21</t>
  </si>
  <si>
    <t>123/255/340</t>
  </si>
  <si>
    <t>102/204/272</t>
  </si>
  <si>
    <t>26/54/54</t>
  </si>
  <si>
    <t>800×286×530</t>
    <phoneticPr fontId="12" type="noConversion"/>
  </si>
  <si>
    <t>800×286×530</t>
  </si>
  <si>
    <t>903×354×857</t>
    <phoneticPr fontId="12" type="noConversion"/>
  </si>
  <si>
    <t>940×368×1366</t>
    <phoneticPr fontId="12" type="noConversion"/>
  </si>
  <si>
    <t>920×400×620</t>
    <phoneticPr fontId="12" type="noConversion"/>
  </si>
  <si>
    <t>920×400×620</t>
  </si>
  <si>
    <t>1030×410×980</t>
    <phoneticPr fontId="12" type="noConversion"/>
  </si>
  <si>
    <t>1080×460×1500</t>
    <phoneticPr fontId="12" type="noConversion"/>
  </si>
  <si>
    <t>894×814×38.1</t>
    <phoneticPr fontId="15" type="noConversion"/>
  </si>
  <si>
    <t>YDK25-6E1</t>
    <phoneticPr fontId="12" type="noConversion"/>
  </si>
  <si>
    <t>YDK30-6E1</t>
    <phoneticPr fontId="12" type="noConversion"/>
  </si>
  <si>
    <t xml:space="preserve"> XD30A</t>
    <phoneticPr fontId="14" type="noConversion"/>
  </si>
  <si>
    <t>YDK45-6Q</t>
    <phoneticPr fontId="12" type="noConversion"/>
  </si>
  <si>
    <t>XD80A</t>
    <phoneticPr fontId="14" type="noConversion"/>
  </si>
  <si>
    <t>25*1</t>
    <phoneticPr fontId="14" type="noConversion"/>
  </si>
  <si>
    <t>500/430/320</t>
  </si>
  <si>
    <t>695/585/495</t>
  </si>
  <si>
    <t>850/750/650</t>
    <phoneticPr fontId="14" type="noConversion"/>
  </si>
  <si>
    <t>1160×184.5×25.4</t>
  </si>
  <si>
    <t>620/496/434</t>
    <phoneticPr fontId="12" type="noConversion"/>
  </si>
  <si>
    <t>900/720/630</t>
    <phoneticPr fontId="12" type="noConversion"/>
  </si>
  <si>
    <t>1300/1040/910</t>
    <phoneticPr fontId="12" type="noConversion"/>
  </si>
  <si>
    <t>1500/1200/1050</t>
    <phoneticPr fontId="12" type="noConversion"/>
  </si>
  <si>
    <t>1800/1440/1260</t>
    <phoneticPr fontId="12" type="noConversion"/>
  </si>
  <si>
    <t>41/38/32</t>
    <phoneticPr fontId="12" type="noConversion"/>
  </si>
  <si>
    <t>45/42/36</t>
    <phoneticPr fontId="12" type="noConversion"/>
  </si>
  <si>
    <t>48/45/39</t>
    <phoneticPr fontId="12" type="noConversion"/>
  </si>
  <si>
    <t>50/47/41</t>
    <phoneticPr fontId="12" type="noConversion"/>
  </si>
  <si>
    <t>835×835×250</t>
  </si>
  <si>
    <t>835×835×290</t>
  </si>
  <si>
    <t>910×910×310</t>
  </si>
  <si>
    <t>910×910×350</t>
  </si>
  <si>
    <t>650×650×55</t>
  </si>
  <si>
    <t>YKR-K/001E</t>
  </si>
  <si>
    <t>72/146/162</t>
  </si>
  <si>
    <t>57/120/144</t>
  </si>
  <si>
    <t>39/76/96</t>
  </si>
  <si>
    <t>30/70/76</t>
  </si>
  <si>
    <t xml:space="preserve">Indoor Fan Fotor      </t>
  </si>
  <si>
    <t xml:space="preserve">Weiling </t>
  </si>
  <si>
    <t>Sanxiang/Kangbao</t>
  </si>
  <si>
    <t>Kangbao</t>
  </si>
  <si>
    <t>1200/1120/1060</t>
  </si>
  <si>
    <t>e.Tube Outside Dia.and Material</t>
  </si>
  <si>
    <t>1000/800/700</t>
  </si>
  <si>
    <t>1400/1120/980</t>
  </si>
  <si>
    <t>2800/2240/1960</t>
  </si>
  <si>
    <t>External Static Pressure</t>
  </si>
  <si>
    <t>890×785×290</t>
  </si>
  <si>
    <t>1250×785×290</t>
  </si>
  <si>
    <t>1100×870×360</t>
  </si>
  <si>
    <t>1460×870×360</t>
  </si>
  <si>
    <t>Max. Refrigerant Pipe Length</t>
  </si>
  <si>
    <t>Max. Difference In Level</t>
  </si>
  <si>
    <t>XK-02</t>
  </si>
  <si>
    <t>42/90/111</t>
  </si>
  <si>
    <t>42/90/108</t>
  </si>
  <si>
    <t>36/72/84</t>
  </si>
  <si>
    <t>25/50/54</t>
  </si>
  <si>
    <t>40x1</t>
  </si>
  <si>
    <t>70x1</t>
  </si>
  <si>
    <t>1250/1100/900</t>
  </si>
  <si>
    <t>1386/1108/970</t>
  </si>
  <si>
    <t>1387/1108/970</t>
  </si>
  <si>
    <t>599×246×38.1</t>
  </si>
  <si>
    <t>950×246×38.1</t>
  </si>
  <si>
    <t>1300×246×38.1</t>
  </si>
  <si>
    <t>1300×242×57.15</t>
  </si>
  <si>
    <t>46/43/38</t>
  </si>
  <si>
    <t>1280×660×205</t>
  </si>
  <si>
    <t>1631×660×205</t>
  </si>
  <si>
    <t>1010×720×290</t>
  </si>
  <si>
    <t>1360×720×290</t>
  </si>
  <si>
    <t>1710×720×290</t>
  </si>
  <si>
    <t>54/115/142</t>
  </si>
  <si>
    <t>50/100/124</t>
  </si>
  <si>
    <t>36/71/88</t>
  </si>
  <si>
    <t>25/54/54</t>
  </si>
  <si>
    <t>Outdoor 
fan motor</t>
    <phoneticPr fontId="14" type="noConversion"/>
  </si>
  <si>
    <t>31×1</t>
    <phoneticPr fontId="14" type="noConversion"/>
  </si>
  <si>
    <t>ASH286UV-C8DU</t>
    <phoneticPr fontId="15" type="noConversion"/>
  </si>
  <si>
    <t>2400/2000/1600</t>
    <phoneticPr fontId="12" type="noConversion"/>
  </si>
  <si>
    <t>763×616×38.1</t>
    <phoneticPr fontId="15" type="noConversion"/>
  </si>
  <si>
    <t>822×302×655</t>
    <phoneticPr fontId="15" type="noConversion"/>
  </si>
  <si>
    <t>945×430×725</t>
    <phoneticPr fontId="15" type="noConversion"/>
  </si>
  <si>
    <r>
      <t>φ7</t>
    </r>
    <r>
      <rPr>
        <sz val="8"/>
        <rFont val="微软雅黑"/>
        <family val="2"/>
        <charset val="134"/>
      </rPr>
      <t>，</t>
    </r>
    <r>
      <rPr>
        <sz val="8"/>
        <rFont val="Arial"/>
        <family val="2"/>
      </rPr>
      <t xml:space="preserve"> Inner grooved</t>
    </r>
  </si>
  <si>
    <r>
      <t>φ7</t>
    </r>
    <r>
      <rPr>
        <sz val="8"/>
        <rFont val="宋体"/>
        <family val="3"/>
        <charset val="134"/>
      </rPr>
      <t>，</t>
    </r>
    <r>
      <rPr>
        <sz val="8"/>
        <rFont val="Arial"/>
        <family val="2"/>
      </rPr>
      <t xml:space="preserve"> Inner grooved</t>
    </r>
  </si>
  <si>
    <r>
      <rPr>
        <sz val="8"/>
        <rFont val="微软雅黑"/>
        <family val="2"/>
        <charset val="134"/>
      </rPr>
      <t>℃</t>
    </r>
  </si>
  <si>
    <r>
      <t>m</t>
    </r>
    <r>
      <rPr>
        <vertAlign val="superscript"/>
        <sz val="8"/>
        <rFont val="Arial"/>
        <family val="2"/>
      </rPr>
      <t>2</t>
    </r>
  </si>
  <si>
    <r>
      <t>mm</t>
    </r>
    <r>
      <rPr>
        <vertAlign val="superscript"/>
        <sz val="8"/>
        <rFont val="Arial"/>
        <family val="2"/>
      </rPr>
      <t>2</t>
    </r>
  </si>
  <si>
    <r>
      <t>3×2.5mm</t>
    </r>
    <r>
      <rPr>
        <vertAlign val="superscript"/>
        <sz val="8"/>
        <rFont val="Arial"/>
        <family val="2"/>
      </rPr>
      <t>2</t>
    </r>
  </si>
  <si>
    <r>
      <t>3×4mm</t>
    </r>
    <r>
      <rPr>
        <vertAlign val="superscript"/>
        <sz val="8"/>
        <rFont val="Arial"/>
        <family val="2"/>
      </rPr>
      <t>2</t>
    </r>
  </si>
  <si>
    <r>
      <t>3×6mm</t>
    </r>
    <r>
      <rPr>
        <vertAlign val="superscript"/>
        <sz val="8"/>
        <rFont val="Arial"/>
        <family val="2"/>
      </rPr>
      <t>2</t>
    </r>
  </si>
  <si>
    <r>
      <t>5×4mm</t>
    </r>
    <r>
      <rPr>
        <vertAlign val="superscript"/>
        <sz val="8"/>
        <rFont val="Arial"/>
        <family val="2"/>
      </rPr>
      <t>2</t>
    </r>
  </si>
  <si>
    <r>
      <t>3×1.5mm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+2×1mm</t>
    </r>
    <r>
      <rPr>
        <vertAlign val="superscript"/>
        <sz val="8"/>
        <rFont val="Arial"/>
        <family val="2"/>
      </rPr>
      <t>2</t>
    </r>
  </si>
  <si>
    <r>
      <t>3×2.5mm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+2×1mm</t>
    </r>
    <r>
      <rPr>
        <vertAlign val="superscript"/>
        <sz val="8"/>
        <rFont val="Arial"/>
        <family val="2"/>
      </rPr>
      <t>2</t>
    </r>
  </si>
  <si>
    <r>
      <t>3×2.5mm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+3×1mm</t>
    </r>
    <r>
      <rPr>
        <vertAlign val="superscript"/>
        <sz val="8"/>
        <rFont val="Arial"/>
        <family val="2"/>
      </rPr>
      <t>2</t>
    </r>
  </si>
  <si>
    <r>
      <t>2×1mm</t>
    </r>
    <r>
      <rPr>
        <vertAlign val="superscript"/>
        <sz val="8"/>
        <rFont val="Arial"/>
        <family val="2"/>
      </rPr>
      <t>2</t>
    </r>
  </si>
  <si>
    <r>
      <t>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/h</t>
    </r>
  </si>
  <si>
    <r>
      <t>3×4mm</t>
    </r>
    <r>
      <rPr>
        <vertAlign val="superscript"/>
        <sz val="8"/>
        <rFont val="Arial"/>
        <family val="2"/>
      </rPr>
      <t>3</t>
    </r>
  </si>
  <si>
    <r>
      <t>5×4mm</t>
    </r>
    <r>
      <rPr>
        <vertAlign val="superscript"/>
        <sz val="8"/>
        <rFont val="Arial"/>
        <family val="2"/>
      </rPr>
      <t>3</t>
    </r>
  </si>
  <si>
    <r>
      <t>φ7.94</t>
    </r>
    <r>
      <rPr>
        <sz val="8"/>
        <rFont val="微软雅黑"/>
        <family val="2"/>
        <charset val="134"/>
      </rPr>
      <t>，</t>
    </r>
    <r>
      <rPr>
        <sz val="8"/>
        <rFont val="Arial"/>
        <family val="2"/>
      </rPr>
      <t xml:space="preserve"> Inner grooved</t>
    </r>
  </si>
  <si>
    <r>
      <t>Power Wiring</t>
    </r>
    <r>
      <rPr>
        <sz val="8"/>
        <rFont val="微软雅黑"/>
        <family val="2"/>
        <charset val="134"/>
      </rPr>
      <t>（</t>
    </r>
    <r>
      <rPr>
        <sz val="8"/>
        <rFont val="Arial"/>
        <family val="2"/>
      </rPr>
      <t>Indoor</t>
    </r>
    <r>
      <rPr>
        <sz val="8"/>
        <rFont val="微软雅黑"/>
        <family val="2"/>
        <charset val="134"/>
      </rPr>
      <t>）</t>
    </r>
  </si>
  <si>
    <r>
      <t>Power Wiring</t>
    </r>
    <r>
      <rPr>
        <sz val="8"/>
        <rFont val="微软雅黑"/>
        <family val="2"/>
        <charset val="134"/>
      </rPr>
      <t>（</t>
    </r>
    <r>
      <rPr>
        <sz val="8"/>
        <rFont val="Arial"/>
        <family val="2"/>
      </rPr>
      <t>Outdoor</t>
    </r>
    <r>
      <rPr>
        <sz val="8"/>
        <rFont val="微软雅黑"/>
        <family val="2"/>
        <charset val="134"/>
      </rPr>
      <t>）</t>
    </r>
  </si>
  <si>
    <r>
      <t>3×2.5mm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+2×1mm</t>
    </r>
    <r>
      <rPr>
        <vertAlign val="superscript"/>
        <sz val="8"/>
        <rFont val="Arial"/>
        <family val="2"/>
      </rPr>
      <t>2</t>
    </r>
    <phoneticPr fontId="14" type="noConversion"/>
  </si>
  <si>
    <t>Packing(Panel)</t>
    <phoneticPr fontId="14" type="noConversion"/>
  </si>
  <si>
    <t>710×710×80</t>
    <phoneticPr fontId="14" type="noConversion"/>
  </si>
  <si>
    <t xml:space="preserve"> YDK68-6A</t>
    <phoneticPr fontId="15" type="noConversion"/>
  </si>
  <si>
    <t>Sinjun</t>
    <phoneticPr fontId="12" type="noConversion"/>
  </si>
  <si>
    <t>68×1</t>
    <phoneticPr fontId="12" type="noConversion"/>
  </si>
  <si>
    <t>-15~49/-15~24</t>
    <phoneticPr fontId="15" type="noConversion"/>
  </si>
  <si>
    <t>B</t>
    <phoneticPr fontId="14" type="noConversion"/>
  </si>
  <si>
    <t>C</t>
    <phoneticPr fontId="14" type="noConversion"/>
  </si>
  <si>
    <t>C</t>
    <phoneticPr fontId="14" type="noConversion"/>
  </si>
  <si>
    <t>C</t>
    <phoneticPr fontId="14" type="noConversion"/>
  </si>
  <si>
    <t>D</t>
    <phoneticPr fontId="14" type="noConversion"/>
  </si>
  <si>
    <t>B</t>
    <phoneticPr fontId="14" type="noConversion"/>
  </si>
  <si>
    <t xml:space="preserve">Remark:The above designs and specifications are subject to change of product improvement without prior notice.  </t>
    <phoneticPr fontId="14" type="noConversion"/>
  </si>
  <si>
    <t>B</t>
    <phoneticPr fontId="14" type="noConversion"/>
  </si>
  <si>
    <t>A</t>
    <phoneticPr fontId="14" type="noConversion"/>
  </si>
  <si>
    <t>B</t>
    <phoneticPr fontId="12" type="noConversion"/>
  </si>
  <si>
    <t>C</t>
    <phoneticPr fontId="12" type="noConversion"/>
  </si>
  <si>
    <t>A</t>
    <phoneticPr fontId="12" type="noConversion"/>
  </si>
  <si>
    <t>C</t>
    <phoneticPr fontId="12" type="noConversion"/>
  </si>
  <si>
    <t>C</t>
    <phoneticPr fontId="12" type="noConversion"/>
  </si>
  <si>
    <t>D</t>
    <phoneticPr fontId="12" type="noConversion"/>
  </si>
  <si>
    <t>D</t>
    <phoneticPr fontId="12" type="noConversion"/>
  </si>
  <si>
    <t>Ambient Temperature Range(Cooling/Heating)</t>
    <phoneticPr fontId="12" type="noConversion"/>
  </si>
  <si>
    <t>-15~49/-15~24</t>
    <phoneticPr fontId="12" type="noConversion"/>
  </si>
  <si>
    <t>С</t>
    <phoneticPr fontId="14" type="noConversion"/>
  </si>
  <si>
    <t>С</t>
    <phoneticPr fontId="14" type="noConversion"/>
  </si>
  <si>
    <t>D</t>
    <phoneticPr fontId="14" type="noConversion"/>
  </si>
  <si>
    <t>C</t>
    <phoneticPr fontId="14" type="noConversion"/>
  </si>
  <si>
    <t>B</t>
    <phoneticPr fontId="14" type="noConversion"/>
  </si>
  <si>
    <t>EER</t>
    <phoneticPr fontId="15" type="noConversion"/>
  </si>
  <si>
    <t>COP</t>
    <phoneticPr fontId="15" type="noConversion"/>
  </si>
  <si>
    <t>B</t>
    <phoneticPr fontId="15" type="noConversion"/>
  </si>
  <si>
    <t>C</t>
    <phoneticPr fontId="15" type="noConversion"/>
  </si>
  <si>
    <t>A</t>
    <phoneticPr fontId="15" type="noConversion"/>
  </si>
  <si>
    <t>B</t>
    <phoneticPr fontId="15" type="noConversion"/>
  </si>
  <si>
    <t>A</t>
    <phoneticPr fontId="15" type="noConversion"/>
  </si>
  <si>
    <t>A</t>
    <phoneticPr fontId="15" type="noConversion"/>
  </si>
  <si>
    <t>C</t>
    <phoneticPr fontId="15" type="noConversion"/>
  </si>
  <si>
    <t>D</t>
    <phoneticPr fontId="15" type="noConversion"/>
  </si>
  <si>
    <t>A</t>
    <phoneticPr fontId="15" type="noConversion"/>
  </si>
  <si>
    <r>
      <t>φ7</t>
    </r>
    <r>
      <rPr>
        <sz val="8"/>
        <rFont val="微软雅黑"/>
        <family val="2"/>
        <charset val="134"/>
      </rPr>
      <t>，</t>
    </r>
    <r>
      <rPr>
        <sz val="8"/>
        <rFont val="Arial"/>
        <family val="2"/>
      </rPr>
      <t xml:space="preserve"> Inner grooved</t>
    </r>
    <phoneticPr fontId="14" type="noConversion"/>
  </si>
  <si>
    <r>
      <t>3×2.5mm</t>
    </r>
    <r>
      <rPr>
        <vertAlign val="superscript"/>
        <sz val="8"/>
        <rFont val="Arial"/>
        <family val="2"/>
      </rPr>
      <t>2</t>
    </r>
    <phoneticPr fontId="14" type="noConversion"/>
  </si>
  <si>
    <r>
      <t>3×4mm</t>
    </r>
    <r>
      <rPr>
        <vertAlign val="superscript"/>
        <sz val="8"/>
        <rFont val="Arial"/>
        <family val="2"/>
      </rPr>
      <t>2</t>
    </r>
    <phoneticPr fontId="14" type="noConversion"/>
  </si>
  <si>
    <r>
      <t>3×1mm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+3×1mm</t>
    </r>
    <r>
      <rPr>
        <vertAlign val="superscript"/>
        <sz val="8"/>
        <rFont val="Arial"/>
        <family val="2"/>
      </rPr>
      <t>2</t>
    </r>
    <phoneticPr fontId="14" type="noConversion"/>
  </si>
  <si>
    <r>
      <rPr>
        <sz val="8"/>
        <rFont val="微软雅黑"/>
        <family val="2"/>
        <charset val="134"/>
      </rPr>
      <t>℃</t>
    </r>
    <phoneticPr fontId="12" type="noConversion"/>
  </si>
  <si>
    <t>IPX4</t>
    <phoneticPr fontId="15" type="noConversion"/>
  </si>
  <si>
    <t>Class I</t>
    <phoneticPr fontId="15" type="noConversion"/>
  </si>
  <si>
    <t>SAU12U1-A</t>
  </si>
  <si>
    <t>SAU18U1-A</t>
  </si>
  <si>
    <t>SAU24U1-A</t>
  </si>
  <si>
    <t>SAU36U1-A</t>
  </si>
  <si>
    <t>SAU48U1-A</t>
  </si>
  <si>
    <t>SAU60U1-A</t>
  </si>
  <si>
    <t>HIGHLY</t>
  </si>
  <si>
    <t>Electrical protection class</t>
  </si>
  <si>
    <t>SAC12C1-A</t>
  </si>
  <si>
    <t>SAC18C1-A</t>
  </si>
  <si>
    <t>SAC24C1-A</t>
  </si>
  <si>
    <t>SAC36C1-A</t>
  </si>
  <si>
    <t>SAC48C1-A</t>
  </si>
  <si>
    <t>SAC60C1-A</t>
  </si>
  <si>
    <t>SACF18D1-A</t>
  </si>
  <si>
    <t>SACF24D1-A</t>
  </si>
  <si>
    <t>SACF36D1-A</t>
  </si>
  <si>
    <t>SACF48D1-A</t>
  </si>
  <si>
    <t>SACF60D1-A</t>
  </si>
  <si>
    <t>SAD18D1-A</t>
  </si>
  <si>
    <t>SAD24D1-A</t>
  </si>
  <si>
    <t>SAD36D1-A</t>
  </si>
  <si>
    <t>Annual electricity consumption</t>
  </si>
  <si>
    <t xml:space="preserve">Class of energy efficiency (cooling) </t>
  </si>
  <si>
    <t xml:space="preserve">Class of energy efficiency (heating) </t>
  </si>
  <si>
    <t>Class of moisture protection</t>
  </si>
  <si>
    <t>Class of energy efficiency (cooling)</t>
  </si>
  <si>
    <t>Class of efficiency (heating)</t>
  </si>
  <si>
    <t>SCP13A1</t>
  </si>
  <si>
    <t>SCP12A1</t>
  </si>
  <si>
    <t>930×660×205</t>
  </si>
  <si>
    <t>SAD48D1-A</t>
  </si>
  <si>
    <t>SAD60D1-A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</si>
</sst>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0_ "/>
    <numFmt numFmtId="165" formatCode="0.00_ "/>
    <numFmt numFmtId="166" formatCode="0.00_);[Red]\(0.00\)"/>
    <numFmt numFmtId="167" formatCode="0.0_ "/>
    <numFmt numFmtId="168" formatCode="0.0_);[Red]\(0.0\)"/>
    <numFmt numFmtId="169" formatCode="0.0;[Red]0.0"/>
    <numFmt numFmtId="170" formatCode="0.00;[Red]0.00"/>
    <numFmt numFmtId="171" formatCode="0.0;_瀀"/>
    <numFmt numFmtId="172" formatCode="0_);[Red]\(0\)"/>
    <numFmt numFmtId="173" formatCode="0.00;_퐀"/>
  </numFmts>
  <fonts count="27">
    <font>
      <sz val="12"/>
      <name val="宋体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b/>
      <u/>
      <sz val="24"/>
      <color indexed="40"/>
      <name val="微软雅黑"/>
      <family val="2"/>
      <charset val="134"/>
    </font>
    <font>
      <b/>
      <sz val="9"/>
      <name val="微软雅黑"/>
      <family val="2"/>
      <charset val="134"/>
    </font>
    <font>
      <sz val="9"/>
      <color indexed="8"/>
      <name val="Arial"/>
      <family val="2"/>
    </font>
    <font>
      <b/>
      <u/>
      <sz val="20"/>
      <color indexed="40"/>
      <name val="Arial"/>
      <family val="2"/>
    </font>
    <font>
      <sz val="9"/>
      <name val="Arial"/>
      <family val="2"/>
    </font>
    <font>
      <sz val="9"/>
      <name val="微软雅黑"/>
      <family val="2"/>
      <charset val="134"/>
    </font>
    <font>
      <u/>
      <sz val="10.8"/>
      <color indexed="12"/>
      <name val="宋体"/>
      <family val="3"/>
      <charset val="134"/>
    </font>
    <font>
      <vertAlign val="superscript"/>
      <sz val="10"/>
      <name val="微软雅黑"/>
      <family val="2"/>
      <charset val="134"/>
    </font>
    <font>
      <vertAlign val="superscript"/>
      <sz val="9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微软雅黑"/>
      <family val="2"/>
      <charset val="134"/>
    </font>
    <font>
      <sz val="8"/>
      <name val="宋体"/>
      <family val="3"/>
      <charset val="134"/>
    </font>
    <font>
      <vertAlign val="superscript"/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3" fillId="0" borderId="0"/>
  </cellStyleXfs>
  <cellXfs count="404">
    <xf numFmtId="0" fontId="0" fillId="0" borderId="0" xfId="0">
      <alignment vertical="center"/>
    </xf>
    <xf numFmtId="0" fontId="1" fillId="0" borderId="0" xfId="3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/>
    </xf>
    <xf numFmtId="0" fontId="2" fillId="3" borderId="0" xfId="3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4" borderId="4" xfId="2" applyFont="1" applyFill="1" applyBorder="1" applyAlignment="1">
      <alignment horizontal="center" vertical="center" wrapText="1"/>
    </xf>
    <xf numFmtId="49" fontId="2" fillId="3" borderId="4" xfId="3" applyNumberFormat="1" applyFont="1" applyFill="1" applyBorder="1" applyAlignment="1">
      <alignment horizontal="center" vertical="center"/>
    </xf>
    <xf numFmtId="0" fontId="2" fillId="3" borderId="4" xfId="3" applyFont="1" applyFill="1" applyBorder="1" applyAlignment="1">
      <alignment horizontal="center" vertical="center"/>
    </xf>
    <xf numFmtId="49" fontId="2" fillId="3" borderId="5" xfId="3" applyNumberFormat="1" applyFont="1" applyFill="1" applyBorder="1" applyAlignment="1">
      <alignment horizontal="center" vertical="center"/>
    </xf>
    <xf numFmtId="166" fontId="2" fillId="3" borderId="4" xfId="3" applyNumberFormat="1" applyFont="1" applyFill="1" applyBorder="1" applyAlignment="1">
      <alignment horizontal="center" vertical="center"/>
    </xf>
    <xf numFmtId="165" fontId="2" fillId="3" borderId="4" xfId="3" applyNumberFormat="1" applyFont="1" applyFill="1" applyBorder="1" applyAlignment="1">
      <alignment horizontal="center" vertical="center"/>
    </xf>
    <xf numFmtId="167" fontId="2" fillId="3" borderId="4" xfId="3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3" applyNumberFormat="1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/>
    </xf>
    <xf numFmtId="165" fontId="2" fillId="0" borderId="4" xfId="3" applyNumberFormat="1" applyFont="1" applyFill="1" applyBorder="1" applyAlignment="1">
      <alignment horizontal="center" vertical="center"/>
    </xf>
    <xf numFmtId="49" fontId="2" fillId="0" borderId="4" xfId="3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1" fillId="3" borderId="0" xfId="3" applyFont="1" applyFill="1" applyAlignment="1">
      <alignment horizontal="center" vertical="center"/>
    </xf>
    <xf numFmtId="0" fontId="2" fillId="0" borderId="4" xfId="3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3" applyFont="1" applyFill="1" applyAlignment="1">
      <alignment horizontal="center" vertical="center"/>
    </xf>
    <xf numFmtId="49" fontId="2" fillId="0" borderId="5" xfId="3" applyNumberFormat="1" applyFont="1" applyFill="1" applyBorder="1" applyAlignment="1">
      <alignment horizontal="center" vertical="center"/>
    </xf>
    <xf numFmtId="166" fontId="2" fillId="0" borderId="4" xfId="3" applyNumberFormat="1" applyFont="1" applyFill="1" applyBorder="1" applyAlignment="1">
      <alignment horizontal="center" vertical="center"/>
    </xf>
    <xf numFmtId="49" fontId="2" fillId="0" borderId="4" xfId="3" applyNumberFormat="1" applyFont="1" applyFill="1" applyBorder="1" applyAlignment="1">
      <alignment horizontal="center" vertical="center" textRotation="90"/>
    </xf>
    <xf numFmtId="167" fontId="2" fillId="0" borderId="4" xfId="3" applyNumberFormat="1" applyFont="1" applyFill="1" applyBorder="1" applyAlignment="1">
      <alignment horizontal="center" vertical="center"/>
    </xf>
    <xf numFmtId="0" fontId="1" fillId="4" borderId="4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3" borderId="0" xfId="3" applyFont="1" applyFill="1" applyAlignment="1">
      <alignment horizontal="left" vertical="center"/>
    </xf>
    <xf numFmtId="49" fontId="7" fillId="0" borderId="8" xfId="3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49" fontId="7" fillId="0" borderId="4" xfId="3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165" fontId="7" fillId="0" borderId="4" xfId="0" applyNumberFormat="1" applyFont="1" applyFill="1" applyBorder="1" applyAlignment="1">
      <alignment horizontal="center" vertical="center"/>
    </xf>
    <xf numFmtId="168" fontId="7" fillId="0" borderId="4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69" fontId="7" fillId="0" borderId="8" xfId="0" applyNumberFormat="1" applyFont="1" applyFill="1" applyBorder="1" applyAlignment="1">
      <alignment horizontal="center" vertical="center"/>
    </xf>
    <xf numFmtId="168" fontId="7" fillId="0" borderId="8" xfId="0" applyNumberFormat="1" applyFont="1" applyFill="1" applyBorder="1" applyAlignment="1">
      <alignment horizontal="center" vertical="center"/>
    </xf>
    <xf numFmtId="169" fontId="7" fillId="0" borderId="4" xfId="0" applyNumberFormat="1" applyFont="1" applyFill="1" applyBorder="1" applyAlignment="1">
      <alignment horizontal="center" vertical="center"/>
    </xf>
    <xf numFmtId="170" fontId="7" fillId="0" borderId="4" xfId="0" applyNumberFormat="1" applyFont="1" applyFill="1" applyBorder="1" applyAlignment="1">
      <alignment horizontal="center" vertical="center"/>
    </xf>
    <xf numFmtId="166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170" fontId="7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170" fontId="7" fillId="0" borderId="10" xfId="0" applyNumberFormat="1" applyFont="1" applyFill="1" applyBorder="1" applyAlignment="1">
      <alignment horizontal="center" vertical="center"/>
    </xf>
    <xf numFmtId="9" fontId="7" fillId="0" borderId="8" xfId="1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49" fontId="7" fillId="3" borderId="4" xfId="3" applyNumberFormat="1" applyFont="1" applyFill="1" applyBorder="1" applyAlignment="1">
      <alignment horizontal="left" vertical="center"/>
    </xf>
    <xf numFmtId="49" fontId="7" fillId="0" borderId="4" xfId="3" applyNumberFormat="1" applyFont="1" applyFill="1" applyBorder="1" applyAlignment="1">
      <alignment horizontal="center" vertical="center" wrapText="1"/>
    </xf>
    <xf numFmtId="165" fontId="7" fillId="0" borderId="4" xfId="3" applyNumberFormat="1" applyFont="1" applyFill="1" applyBorder="1" applyAlignment="1">
      <alignment horizontal="center" vertical="center"/>
    </xf>
    <xf numFmtId="49" fontId="7" fillId="3" borderId="8" xfId="3" applyNumberFormat="1" applyFont="1" applyFill="1" applyBorder="1" applyAlignment="1">
      <alignment horizontal="left" vertical="center"/>
    </xf>
    <xf numFmtId="0" fontId="7" fillId="3" borderId="4" xfId="3" applyFont="1" applyFill="1" applyBorder="1" applyAlignment="1">
      <alignment horizontal="left" vertical="center"/>
    </xf>
    <xf numFmtId="0" fontId="7" fillId="0" borderId="4" xfId="0" applyFont="1" applyFill="1" applyBorder="1" applyAlignment="1" applyProtection="1">
      <alignment horizontal="center"/>
      <protection hidden="1"/>
    </xf>
    <xf numFmtId="0" fontId="7" fillId="3" borderId="10" xfId="3" applyFont="1" applyFill="1" applyBorder="1" applyAlignment="1">
      <alignment horizontal="left" vertical="center"/>
    </xf>
    <xf numFmtId="49" fontId="7" fillId="3" borderId="4" xfId="3" applyNumberFormat="1" applyFont="1" applyFill="1" applyBorder="1" applyAlignment="1">
      <alignment horizontal="center" vertical="center"/>
    </xf>
    <xf numFmtId="49" fontId="7" fillId="0" borderId="4" xfId="3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4" xfId="0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8" xfId="3" applyFont="1" applyFill="1" applyBorder="1" applyAlignment="1">
      <alignment horizontal="left" vertical="center"/>
    </xf>
    <xf numFmtId="0" fontId="7" fillId="0" borderId="4" xfId="3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71" fontId="5" fillId="0" borderId="4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69" fontId="5" fillId="0" borderId="8" xfId="0" applyNumberFormat="1" applyFont="1" applyFill="1" applyBorder="1" applyAlignment="1">
      <alignment horizontal="center" vertical="center"/>
    </xf>
    <xf numFmtId="168" fontId="5" fillId="0" borderId="4" xfId="0" applyNumberFormat="1" applyFont="1" applyFill="1" applyBorder="1" applyAlignment="1">
      <alignment horizontal="center" vertical="center"/>
    </xf>
    <xf numFmtId="169" fontId="5" fillId="0" borderId="4" xfId="0" applyNumberFormat="1" applyFont="1" applyFill="1" applyBorder="1" applyAlignment="1">
      <alignment horizontal="center" vertical="center"/>
    </xf>
    <xf numFmtId="170" fontId="5" fillId="0" borderId="4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7" fontId="5" fillId="0" borderId="4" xfId="0" applyNumberFormat="1" applyFont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171" fontId="5" fillId="0" borderId="4" xfId="0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9" fontId="7" fillId="0" borderId="4" xfId="3" applyNumberFormat="1" applyFont="1" applyFill="1" applyBorder="1" applyAlignment="1">
      <alignment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9" fontId="7" fillId="3" borderId="4" xfId="3" applyNumberFormat="1" applyFont="1" applyFill="1" applyBorder="1" applyAlignment="1">
      <alignment vertical="center"/>
    </xf>
    <xf numFmtId="0" fontId="7" fillId="3" borderId="4" xfId="3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165" fontId="7" fillId="3" borderId="4" xfId="3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49" fontId="7" fillId="3" borderId="8" xfId="3" applyNumberFormat="1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2" fillId="3" borderId="0" xfId="3" applyFont="1" applyFill="1" applyAlignment="1">
      <alignment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170" fontId="7" fillId="0" borderId="8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7" fillId="3" borderId="8" xfId="0" applyFont="1" applyFill="1" applyBorder="1" applyAlignment="1">
      <alignment vertical="center"/>
    </xf>
    <xf numFmtId="0" fontId="7" fillId="3" borderId="4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8" fontId="5" fillId="0" borderId="8" xfId="0" applyNumberFormat="1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8" xfId="0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center" wrapText="1"/>
    </xf>
    <xf numFmtId="167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17" fillId="3" borderId="0" xfId="3" applyFont="1" applyFill="1" applyAlignment="1">
      <alignment horizontal="center" vertical="center"/>
    </xf>
    <xf numFmtId="0" fontId="17" fillId="0" borderId="0" xfId="3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3" borderId="0" xfId="3" applyFont="1" applyFill="1" applyAlignment="1">
      <alignment horizontal="left" vertical="center"/>
    </xf>
    <xf numFmtId="0" fontId="17" fillId="3" borderId="0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49" fontId="18" fillId="3" borderId="4" xfId="3" applyNumberFormat="1" applyFont="1" applyFill="1" applyBorder="1" applyAlignment="1">
      <alignment vertical="center"/>
    </xf>
    <xf numFmtId="49" fontId="18" fillId="3" borderId="8" xfId="3" applyNumberFormat="1" applyFont="1" applyFill="1" applyBorder="1" applyAlignment="1">
      <alignment horizontal="center" vertical="center"/>
    </xf>
    <xf numFmtId="0" fontId="18" fillId="3" borderId="0" xfId="3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9" fillId="3" borderId="0" xfId="3" applyFont="1" applyFill="1" applyAlignment="1">
      <alignment horizontal="center" vertical="center"/>
    </xf>
    <xf numFmtId="0" fontId="18" fillId="3" borderId="9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/>
    </xf>
    <xf numFmtId="172" fontId="18" fillId="0" borderId="4" xfId="0" applyNumberFormat="1" applyFont="1" applyFill="1" applyBorder="1" applyAlignment="1" applyProtection="1">
      <alignment horizontal="center" vertical="center" wrapText="1" shrinkToFit="1"/>
      <protection hidden="1"/>
    </xf>
    <xf numFmtId="167" fontId="18" fillId="3" borderId="4" xfId="0" applyNumberFormat="1" applyFont="1" applyFill="1" applyBorder="1" applyAlignment="1">
      <alignment horizontal="center" vertical="center"/>
    </xf>
    <xf numFmtId="166" fontId="18" fillId="0" borderId="4" xfId="0" applyNumberFormat="1" applyFont="1" applyFill="1" applyBorder="1" applyAlignment="1" applyProtection="1">
      <alignment horizontal="center" vertical="center" wrapText="1" shrinkToFit="1"/>
      <protection hidden="1"/>
    </xf>
    <xf numFmtId="167" fontId="18" fillId="0" borderId="4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 applyProtection="1">
      <alignment horizontal="center" vertical="center" wrapText="1" shrinkToFit="1"/>
      <protection hidden="1"/>
    </xf>
    <xf numFmtId="173" fontId="18" fillId="0" borderId="9" xfId="0" applyNumberFormat="1" applyFont="1" applyFill="1" applyBorder="1" applyAlignment="1" applyProtection="1">
      <alignment horizontal="center" vertical="center" wrapText="1" shrinkToFit="1"/>
      <protection hidden="1"/>
    </xf>
    <xf numFmtId="165" fontId="18" fillId="0" borderId="9" xfId="0" applyNumberFormat="1" applyFont="1" applyFill="1" applyBorder="1" applyAlignment="1" applyProtection="1">
      <alignment horizontal="center" vertical="center" wrapText="1" shrinkToFit="1"/>
      <protection hidden="1"/>
    </xf>
    <xf numFmtId="0" fontId="18" fillId="3" borderId="9" xfId="0" applyFont="1" applyFill="1" applyBorder="1" applyAlignment="1">
      <alignment horizontal="center" vertical="center"/>
    </xf>
    <xf numFmtId="170" fontId="18" fillId="3" borderId="9" xfId="0" applyNumberFormat="1" applyFont="1" applyFill="1" applyBorder="1" applyAlignment="1">
      <alignment horizontal="center" vertical="center"/>
    </xf>
    <xf numFmtId="170" fontId="18" fillId="0" borderId="4" xfId="0" applyNumberFormat="1" applyFont="1" applyFill="1" applyBorder="1" applyAlignment="1">
      <alignment horizontal="center" vertical="center"/>
    </xf>
    <xf numFmtId="170" fontId="18" fillId="0" borderId="9" xfId="0" applyNumberFormat="1" applyFont="1" applyFill="1" applyBorder="1" applyAlignment="1">
      <alignment horizontal="center" vertical="center"/>
    </xf>
    <xf numFmtId="49" fontId="18" fillId="3" borderId="4" xfId="3" applyNumberFormat="1" applyFont="1" applyFill="1" applyBorder="1" applyAlignment="1">
      <alignment horizontal="center" vertical="center"/>
    </xf>
    <xf numFmtId="1" fontId="18" fillId="0" borderId="4" xfId="0" applyNumberFormat="1" applyFont="1" applyFill="1" applyBorder="1" applyAlignment="1">
      <alignment horizontal="center" vertical="center"/>
    </xf>
    <xf numFmtId="0" fontId="20" fillId="0" borderId="4" xfId="3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left" vertical="center"/>
    </xf>
    <xf numFmtId="0" fontId="18" fillId="0" borderId="4" xfId="3" applyFont="1" applyFill="1" applyBorder="1" applyAlignment="1">
      <alignment horizontal="center" vertical="center"/>
    </xf>
    <xf numFmtId="0" fontId="18" fillId="3" borderId="4" xfId="3" applyFont="1" applyFill="1" applyBorder="1" applyAlignment="1">
      <alignment horizontal="center" vertical="center"/>
    </xf>
    <xf numFmtId="165" fontId="18" fillId="0" borderId="4" xfId="3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 applyProtection="1">
      <alignment horizontal="center" vertical="center" wrapText="1" shrinkToFit="1"/>
      <protection hidden="1"/>
    </xf>
    <xf numFmtId="0" fontId="18" fillId="5" borderId="4" xfId="0" applyFont="1" applyFill="1" applyBorder="1" applyAlignment="1">
      <alignment vertical="center"/>
    </xf>
    <xf numFmtId="0" fontId="18" fillId="5" borderId="4" xfId="0" applyFont="1" applyFill="1" applyBorder="1" applyAlignment="1">
      <alignment horizontal="center" vertical="center"/>
    </xf>
    <xf numFmtId="0" fontId="18" fillId="0" borderId="4" xfId="6" applyFont="1" applyFill="1" applyBorder="1" applyAlignment="1" applyProtection="1">
      <alignment horizontal="center"/>
      <protection hidden="1"/>
    </xf>
    <xf numFmtId="49" fontId="18" fillId="0" borderId="4" xfId="0" applyNumberFormat="1" applyFont="1" applyFill="1" applyBorder="1" applyAlignment="1">
      <alignment horizontal="center" vertical="center"/>
    </xf>
    <xf numFmtId="0" fontId="18" fillId="5" borderId="4" xfId="0" applyFont="1" applyFill="1" applyBorder="1" applyAlignment="1" applyProtection="1">
      <alignment horizontal="center" vertical="center" wrapText="1" shrinkToFit="1"/>
      <protection hidden="1"/>
    </xf>
    <xf numFmtId="0" fontId="18" fillId="0" borderId="4" xfId="0" applyNumberFormat="1" applyFont="1" applyFill="1" applyBorder="1" applyAlignment="1">
      <alignment horizontal="center" vertical="center"/>
    </xf>
    <xf numFmtId="49" fontId="18" fillId="0" borderId="4" xfId="3" applyNumberFormat="1" applyFont="1" applyFill="1" applyBorder="1" applyAlignment="1">
      <alignment horizontal="center" vertical="center"/>
    </xf>
    <xf numFmtId="49" fontId="18" fillId="3" borderId="4" xfId="0" applyNumberFormat="1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 wrapText="1"/>
    </xf>
    <xf numFmtId="0" fontId="18" fillId="3" borderId="4" xfId="0" applyNumberFormat="1" applyFont="1" applyFill="1" applyBorder="1" applyAlignment="1">
      <alignment vertical="center" wrapText="1"/>
    </xf>
    <xf numFmtId="0" fontId="18" fillId="3" borderId="9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left" vertical="center"/>
    </xf>
    <xf numFmtId="169" fontId="18" fillId="0" borderId="4" xfId="0" applyNumberFormat="1" applyFont="1" applyFill="1" applyBorder="1" applyAlignment="1">
      <alignment horizontal="center" vertical="center"/>
    </xf>
    <xf numFmtId="164" fontId="18" fillId="0" borderId="4" xfId="0" applyNumberFormat="1" applyFont="1" applyFill="1" applyBorder="1" applyAlignment="1">
      <alignment horizontal="center" vertical="center"/>
    </xf>
    <xf numFmtId="166" fontId="18" fillId="0" borderId="4" xfId="3" applyNumberFormat="1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3" applyFont="1" applyFill="1" applyBorder="1" applyAlignment="1">
      <alignment horizontal="left" vertical="center"/>
    </xf>
    <xf numFmtId="0" fontId="18" fillId="3" borderId="0" xfId="3" applyFont="1" applyFill="1" applyAlignment="1">
      <alignment horizontal="left" vertical="center"/>
    </xf>
    <xf numFmtId="0" fontId="18" fillId="3" borderId="0" xfId="0" applyFont="1" applyFill="1" applyBorder="1" applyAlignment="1">
      <alignment vertical="center"/>
    </xf>
    <xf numFmtId="0" fontId="25" fillId="3" borderId="0" xfId="0" applyFont="1" applyFill="1" applyAlignment="1">
      <alignment vertical="center"/>
    </xf>
    <xf numFmtId="0" fontId="25" fillId="3" borderId="0" xfId="0" applyFont="1" applyFill="1" applyAlignment="1">
      <alignment horizontal="center" vertical="center"/>
    </xf>
    <xf numFmtId="168" fontId="18" fillId="0" borderId="4" xfId="0" applyNumberFormat="1" applyFont="1" applyFill="1" applyBorder="1" applyAlignment="1">
      <alignment horizontal="center" vertical="center"/>
    </xf>
    <xf numFmtId="165" fontId="18" fillId="3" borderId="4" xfId="3" applyNumberFormat="1" applyFont="1" applyFill="1" applyBorder="1" applyAlignment="1">
      <alignment horizontal="center" vertical="center"/>
    </xf>
    <xf numFmtId="165" fontId="18" fillId="3" borderId="4" xfId="0" applyNumberFormat="1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24" fillId="0" borderId="4" xfId="0" applyFont="1" applyFill="1" applyBorder="1" applyAlignment="1">
      <alignment horizontal="center" vertical="center" wrapText="1"/>
    </xf>
    <xf numFmtId="49" fontId="18" fillId="0" borderId="4" xfId="3" applyNumberFormat="1" applyFont="1" applyFill="1" applyBorder="1" applyAlignment="1">
      <alignment horizontal="center" vertical="center" wrapText="1"/>
    </xf>
    <xf numFmtId="164" fontId="20" fillId="0" borderId="4" xfId="3" applyNumberFormat="1" applyFont="1" applyFill="1" applyBorder="1" applyAlignment="1">
      <alignment horizontal="center" vertical="center"/>
    </xf>
    <xf numFmtId="164" fontId="18" fillId="0" borderId="4" xfId="3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167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/>
      <protection hidden="1"/>
    </xf>
    <xf numFmtId="0" fontId="18" fillId="0" borderId="4" xfId="3" applyFont="1" applyFill="1" applyBorder="1" applyAlignment="1">
      <alignment horizontal="center" vertical="center" wrapText="1"/>
    </xf>
    <xf numFmtId="0" fontId="20" fillId="0" borderId="5" xfId="0" applyFont="1" applyFill="1" applyBorder="1" applyAlignment="1" applyProtection="1">
      <alignment horizontal="center" vertical="center"/>
      <protection hidden="1"/>
    </xf>
    <xf numFmtId="0" fontId="18" fillId="0" borderId="5" xfId="0" applyFont="1" applyFill="1" applyBorder="1" applyAlignment="1" applyProtection="1">
      <alignment horizontal="center" vertical="center"/>
      <protection hidden="1"/>
    </xf>
    <xf numFmtId="0" fontId="18" fillId="3" borderId="0" xfId="0" applyFont="1" applyFill="1">
      <alignment vertical="center"/>
    </xf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12" fontId="18" fillId="0" borderId="4" xfId="0" applyNumberFormat="1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justify" vertical="center" wrapText="1"/>
    </xf>
    <xf numFmtId="0" fontId="18" fillId="0" borderId="8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/>
    </xf>
    <xf numFmtId="49" fontId="18" fillId="0" borderId="4" xfId="3" applyNumberFormat="1" applyFont="1" applyFill="1" applyBorder="1" applyAlignment="1">
      <alignment horizontal="left" vertical="center"/>
    </xf>
    <xf numFmtId="0" fontId="18" fillId="3" borderId="8" xfId="0" applyFont="1" applyFill="1" applyBorder="1" applyAlignment="1">
      <alignment horizontal="left" vertical="center" wrapText="1"/>
    </xf>
    <xf numFmtId="0" fontId="18" fillId="3" borderId="9" xfId="0" applyFont="1" applyFill="1" applyBorder="1" applyAlignment="1">
      <alignment horizontal="left" vertical="center" wrapText="1"/>
    </xf>
    <xf numFmtId="49" fontId="18" fillId="3" borderId="4" xfId="3" applyNumberFormat="1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 wrapText="1"/>
    </xf>
    <xf numFmtId="49" fontId="18" fillId="3" borderId="8" xfId="3" applyNumberFormat="1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8" fillId="0" borderId="4" xfId="3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/>
    </xf>
    <xf numFmtId="49" fontId="18" fillId="0" borderId="4" xfId="3" applyNumberFormat="1" applyFont="1" applyFill="1" applyBorder="1" applyAlignment="1">
      <alignment horizontal="left" vertical="center"/>
    </xf>
    <xf numFmtId="0" fontId="2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shrinkToFit="1"/>
      <protection hidden="1"/>
    </xf>
    <xf numFmtId="0" fontId="7" fillId="0" borderId="4" xfId="0" applyFont="1" applyFill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49" fontId="7" fillId="3" borderId="4" xfId="3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49" fontId="18" fillId="0" borderId="8" xfId="3" applyNumberFormat="1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2" fontId="7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49" fontId="18" fillId="3" borderId="7" xfId="3" applyNumberFormat="1" applyFont="1" applyFill="1" applyBorder="1" applyAlignment="1">
      <alignment horizontal="left" vertical="center"/>
    </xf>
    <xf numFmtId="0" fontId="26" fillId="5" borderId="4" xfId="0" applyFont="1" applyFill="1" applyBorder="1" applyAlignment="1">
      <alignment horizontal="center" vertical="center"/>
    </xf>
    <xf numFmtId="1" fontId="17" fillId="0" borderId="4" xfId="0" applyNumberFormat="1" applyFont="1" applyFill="1" applyBorder="1" applyAlignment="1">
      <alignment horizontal="center" vertical="center"/>
    </xf>
    <xf numFmtId="0" fontId="17" fillId="0" borderId="0" xfId="3" applyFont="1" applyFill="1" applyAlignment="1">
      <alignment horizontal="left" vertical="center"/>
    </xf>
    <xf numFmtId="0" fontId="17" fillId="3" borderId="4" xfId="3" applyFont="1" applyFill="1" applyBorder="1" applyAlignment="1">
      <alignment horizontal="center" vertical="center"/>
    </xf>
    <xf numFmtId="49" fontId="18" fillId="0" borderId="6" xfId="3" applyNumberFormat="1" applyFont="1" applyFill="1" applyBorder="1" applyAlignment="1">
      <alignment horizontal="left" vertical="center"/>
    </xf>
    <xf numFmtId="49" fontId="18" fillId="0" borderId="7" xfId="3" applyNumberFormat="1" applyFont="1" applyFill="1" applyBorder="1" applyAlignment="1">
      <alignment horizontal="left" vertical="center"/>
    </xf>
    <xf numFmtId="49" fontId="18" fillId="0" borderId="5" xfId="3" applyNumberFormat="1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justify" vertical="center" wrapText="1"/>
    </xf>
    <xf numFmtId="0" fontId="18" fillId="3" borderId="12" xfId="0" applyFont="1" applyFill="1" applyBorder="1" applyAlignment="1">
      <alignment horizontal="left" vertical="center"/>
    </xf>
    <xf numFmtId="0" fontId="18" fillId="3" borderId="13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49" fontId="18" fillId="0" borderId="14" xfId="3" applyNumberFormat="1" applyFont="1" applyFill="1" applyBorder="1" applyAlignment="1">
      <alignment horizontal="left" vertical="center" wrapText="1"/>
    </xf>
    <xf numFmtId="49" fontId="18" fillId="0" borderId="11" xfId="3" applyNumberFormat="1" applyFont="1" applyFill="1" applyBorder="1" applyAlignment="1">
      <alignment horizontal="left" vertical="center" wrapText="1"/>
    </xf>
    <xf numFmtId="49" fontId="18" fillId="0" borderId="3" xfId="3" applyNumberFormat="1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/>
    </xf>
    <xf numFmtId="49" fontId="18" fillId="0" borderId="4" xfId="3" applyNumberFormat="1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49" fontId="7" fillId="3" borderId="4" xfId="3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left" vertical="center"/>
    </xf>
    <xf numFmtId="49" fontId="7" fillId="3" borderId="14" xfId="3" applyNumberFormat="1" applyFont="1" applyFill="1" applyBorder="1" applyAlignment="1">
      <alignment horizontal="left" vertical="center" wrapText="1"/>
    </xf>
    <xf numFmtId="49" fontId="7" fillId="3" borderId="11" xfId="3" applyNumberFormat="1" applyFont="1" applyFill="1" applyBorder="1" applyAlignment="1">
      <alignment horizontal="left" vertical="center" wrapText="1"/>
    </xf>
    <xf numFmtId="49" fontId="7" fillId="3" borderId="3" xfId="3" applyNumberFormat="1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3" applyNumberFormat="1" applyFont="1" applyFill="1" applyBorder="1" applyAlignment="1">
      <alignment horizontal="left" vertical="center"/>
    </xf>
    <xf numFmtId="49" fontId="3" fillId="2" borderId="1" xfId="4" applyNumberFormat="1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18" fillId="3" borderId="9" xfId="0" applyFont="1" applyFill="1" applyBorder="1" applyAlignment="1">
      <alignment horizontal="left" vertical="center" wrapText="1"/>
    </xf>
    <xf numFmtId="0" fontId="18" fillId="0" borderId="8" xfId="3" applyFont="1" applyFill="1" applyBorder="1" applyAlignment="1">
      <alignment horizontal="left" vertical="center"/>
    </xf>
    <xf numFmtId="0" fontId="18" fillId="0" borderId="9" xfId="3" applyFont="1" applyFill="1" applyBorder="1" applyAlignment="1">
      <alignment horizontal="left" vertical="center"/>
    </xf>
    <xf numFmtId="49" fontId="18" fillId="3" borderId="6" xfId="3" applyNumberFormat="1" applyFont="1" applyFill="1" applyBorder="1" applyAlignment="1">
      <alignment horizontal="left" vertical="center" wrapText="1"/>
    </xf>
    <xf numFmtId="49" fontId="18" fillId="3" borderId="7" xfId="3" applyNumberFormat="1" applyFont="1" applyFill="1" applyBorder="1" applyAlignment="1">
      <alignment horizontal="left" vertical="center" wrapText="1"/>
    </xf>
    <xf numFmtId="49" fontId="18" fillId="3" borderId="5" xfId="3" applyNumberFormat="1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49" fontId="18" fillId="3" borderId="12" xfId="3" applyNumberFormat="1" applyFont="1" applyFill="1" applyBorder="1" applyAlignment="1">
      <alignment horizontal="left" vertical="center" wrapText="1"/>
    </xf>
    <xf numFmtId="49" fontId="18" fillId="3" borderId="2" xfId="3" applyNumberFormat="1" applyFont="1" applyFill="1" applyBorder="1" applyAlignment="1">
      <alignment horizontal="left" vertical="center" wrapText="1"/>
    </xf>
    <xf numFmtId="49" fontId="18" fillId="3" borderId="4" xfId="3" applyNumberFormat="1" applyFont="1" applyFill="1" applyBorder="1" applyAlignment="1">
      <alignment horizontal="left" vertical="center"/>
    </xf>
    <xf numFmtId="49" fontId="18" fillId="3" borderId="8" xfId="3" applyNumberFormat="1" applyFont="1" applyFill="1" applyBorder="1" applyAlignment="1">
      <alignment horizontal="left" vertical="center"/>
    </xf>
    <xf numFmtId="49" fontId="18" fillId="3" borderId="9" xfId="3" applyNumberFormat="1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 wrapText="1"/>
    </xf>
    <xf numFmtId="49" fontId="18" fillId="3" borderId="13" xfId="3" applyNumberFormat="1" applyFont="1" applyFill="1" applyBorder="1" applyAlignment="1">
      <alignment horizontal="left" vertical="center" wrapText="1"/>
    </xf>
    <xf numFmtId="0" fontId="6" fillId="0" borderId="0" xfId="4" applyFont="1" applyFill="1" applyAlignment="1" applyProtection="1">
      <alignment horizontal="center" vertical="center"/>
    </xf>
    <xf numFmtId="49" fontId="18" fillId="3" borderId="6" xfId="3" applyNumberFormat="1" applyFont="1" applyFill="1" applyBorder="1" applyAlignment="1">
      <alignment horizontal="left" vertical="center"/>
    </xf>
    <xf numFmtId="49" fontId="18" fillId="3" borderId="5" xfId="3" applyNumberFormat="1" applyFont="1" applyFill="1" applyBorder="1" applyAlignment="1">
      <alignment horizontal="left" vertical="center"/>
    </xf>
    <xf numFmtId="0" fontId="18" fillId="3" borderId="6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center" wrapText="1"/>
    </xf>
    <xf numFmtId="49" fontId="18" fillId="3" borderId="8" xfId="3" applyNumberFormat="1" applyFont="1" applyFill="1" applyBorder="1" applyAlignment="1">
      <alignment vertical="center"/>
    </xf>
    <xf numFmtId="0" fontId="18" fillId="3" borderId="9" xfId="3" applyFont="1" applyFill="1" applyBorder="1" applyAlignment="1">
      <alignment vertical="center"/>
    </xf>
    <xf numFmtId="0" fontId="18" fillId="3" borderId="6" xfId="0" applyFont="1" applyFill="1" applyBorder="1" applyAlignment="1">
      <alignment horizontal="left" vertical="center"/>
    </xf>
    <xf numFmtId="0" fontId="18" fillId="3" borderId="7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0" fontId="7" fillId="0" borderId="4" xfId="3" applyFont="1" applyFill="1" applyBorder="1" applyAlignment="1">
      <alignment horizontal="center" vertical="center"/>
    </xf>
    <xf numFmtId="49" fontId="18" fillId="0" borderId="8" xfId="3" applyNumberFormat="1" applyFont="1" applyFill="1" applyBorder="1" applyAlignment="1">
      <alignment horizontal="left" vertical="center"/>
    </xf>
    <xf numFmtId="49" fontId="18" fillId="0" borderId="10" xfId="3" applyNumberFormat="1" applyFont="1" applyFill="1" applyBorder="1" applyAlignment="1">
      <alignment horizontal="left" vertical="center"/>
    </xf>
    <xf numFmtId="0" fontId="18" fillId="0" borderId="10" xfId="3" applyFont="1" applyFill="1" applyBorder="1" applyAlignment="1">
      <alignment horizontal="left" vertical="center"/>
    </xf>
    <xf numFmtId="0" fontId="18" fillId="3" borderId="15" xfId="3" applyFont="1" applyFill="1" applyBorder="1" applyAlignment="1">
      <alignment horizontal="left" vertical="center"/>
    </xf>
    <xf numFmtId="0" fontId="18" fillId="3" borderId="0" xfId="3" applyFont="1" applyFill="1" applyBorder="1" applyAlignment="1">
      <alignment horizontal="left" vertical="center"/>
    </xf>
    <xf numFmtId="0" fontId="18" fillId="3" borderId="1" xfId="3" applyFont="1" applyFill="1" applyBorder="1" applyAlignment="1">
      <alignment horizontal="left" vertical="center"/>
    </xf>
    <xf numFmtId="49" fontId="18" fillId="3" borderId="10" xfId="3" applyNumberFormat="1" applyFont="1" applyFill="1" applyBorder="1" applyAlignment="1">
      <alignment horizontal="left" vertical="center"/>
    </xf>
    <xf numFmtId="0" fontId="18" fillId="3" borderId="10" xfId="0" applyFont="1" applyFill="1" applyBorder="1" applyAlignment="1">
      <alignment horizontal="left" vertical="center" wrapText="1"/>
    </xf>
    <xf numFmtId="49" fontId="18" fillId="3" borderId="4" xfId="3" applyNumberFormat="1" applyFont="1" applyFill="1" applyBorder="1" applyAlignment="1">
      <alignment horizontal="left" vertical="center" wrapText="1"/>
    </xf>
    <xf numFmtId="49" fontId="18" fillId="0" borderId="4" xfId="3" applyNumberFormat="1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49" fontId="18" fillId="0" borderId="12" xfId="3" applyNumberFormat="1" applyFont="1" applyFill="1" applyBorder="1" applyAlignment="1">
      <alignment horizontal="left" vertical="center" wrapText="1"/>
    </xf>
    <xf numFmtId="49" fontId="18" fillId="0" borderId="2" xfId="3" applyNumberFormat="1" applyFont="1" applyFill="1" applyBorder="1" applyAlignment="1">
      <alignment horizontal="left" vertical="center" wrapText="1"/>
    </xf>
    <xf numFmtId="0" fontId="18" fillId="3" borderId="8" xfId="3" applyFont="1" applyFill="1" applyBorder="1" applyAlignment="1">
      <alignment horizontal="left" vertical="center"/>
    </xf>
    <xf numFmtId="0" fontId="18" fillId="3" borderId="10" xfId="3" applyFont="1" applyFill="1" applyBorder="1" applyAlignment="1">
      <alignment horizontal="left" vertical="center"/>
    </xf>
    <xf numFmtId="0" fontId="7" fillId="3" borderId="8" xfId="3" applyFont="1" applyFill="1" applyBorder="1" applyAlignment="1">
      <alignment horizontal="left" vertical="center"/>
    </xf>
    <xf numFmtId="0" fontId="7" fillId="3" borderId="10" xfId="3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49" fontId="7" fillId="3" borderId="6" xfId="3" applyNumberFormat="1" applyFont="1" applyFill="1" applyBorder="1" applyAlignment="1">
      <alignment horizontal="left" vertical="center" wrapText="1"/>
    </xf>
    <xf numFmtId="49" fontId="7" fillId="3" borderId="7" xfId="3" applyNumberFormat="1" applyFont="1" applyFill="1" applyBorder="1" applyAlignment="1">
      <alignment horizontal="left" vertical="center" wrapText="1"/>
    </xf>
    <xf numFmtId="49" fontId="7" fillId="3" borderId="5" xfId="3" applyNumberFormat="1" applyFont="1" applyFill="1" applyBorder="1" applyAlignment="1">
      <alignment horizontal="left" vertical="center" wrapText="1"/>
    </xf>
    <xf numFmtId="49" fontId="7" fillId="3" borderId="12" xfId="3" applyNumberFormat="1" applyFont="1" applyFill="1" applyBorder="1" applyAlignment="1">
      <alignment horizontal="left" vertical="center" wrapText="1"/>
    </xf>
    <xf numFmtId="49" fontId="7" fillId="3" borderId="13" xfId="3" applyNumberFormat="1" applyFont="1" applyFill="1" applyBorder="1" applyAlignment="1">
      <alignment horizontal="left" vertical="center" wrapText="1"/>
    </xf>
    <xf numFmtId="49" fontId="7" fillId="3" borderId="2" xfId="3" applyNumberFormat="1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49" fontId="7" fillId="0" borderId="8" xfId="3" applyNumberFormat="1" applyFont="1" applyFill="1" applyBorder="1" applyAlignment="1">
      <alignment horizontal="left" vertical="center"/>
    </xf>
    <xf numFmtId="49" fontId="7" fillId="0" borderId="10" xfId="3" applyNumberFormat="1" applyFont="1" applyFill="1" applyBorder="1" applyAlignment="1">
      <alignment horizontal="left" vertical="center"/>
    </xf>
    <xf numFmtId="49" fontId="7" fillId="3" borderId="8" xfId="3" applyNumberFormat="1" applyFont="1" applyFill="1" applyBorder="1" applyAlignment="1">
      <alignment horizontal="left" vertical="center"/>
    </xf>
    <xf numFmtId="49" fontId="7" fillId="3" borderId="10" xfId="3" applyNumberFormat="1" applyFont="1" applyFill="1" applyBorder="1" applyAlignment="1">
      <alignment horizontal="left" vertical="center"/>
    </xf>
    <xf numFmtId="49" fontId="6" fillId="2" borderId="0" xfId="4" applyNumberFormat="1" applyFont="1" applyFill="1" applyBorder="1" applyAlignment="1" applyProtection="1">
      <alignment horizontal="center" vertical="center"/>
    </xf>
    <xf numFmtId="49" fontId="6" fillId="2" borderId="11" xfId="4" applyNumberFormat="1" applyFont="1" applyFill="1" applyBorder="1" applyAlignment="1" applyProtection="1">
      <alignment horizontal="center" vertical="center"/>
    </xf>
    <xf numFmtId="49" fontId="6" fillId="2" borderId="1" xfId="4" applyNumberFormat="1" applyFont="1" applyFill="1" applyBorder="1" applyAlignment="1" applyProtection="1">
      <alignment horizontal="center" vertical="center"/>
    </xf>
    <xf numFmtId="49" fontId="6" fillId="2" borderId="3" xfId="4" applyNumberFormat="1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vertical="center" wrapText="1"/>
    </xf>
    <xf numFmtId="0" fontId="7" fillId="3" borderId="8" xfId="3" applyFont="1" applyFill="1" applyBorder="1" applyAlignment="1">
      <alignment vertical="center"/>
    </xf>
    <xf numFmtId="0" fontId="7" fillId="3" borderId="9" xfId="3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49" fontId="7" fillId="3" borderId="12" xfId="3" applyNumberFormat="1" applyFont="1" applyFill="1" applyBorder="1" applyAlignment="1">
      <alignment vertical="center" wrapText="1"/>
    </xf>
    <xf numFmtId="49" fontId="7" fillId="3" borderId="13" xfId="3" applyNumberFormat="1" applyFont="1" applyFill="1" applyBorder="1" applyAlignment="1">
      <alignment vertical="center" wrapText="1"/>
    </xf>
    <xf numFmtId="49" fontId="7" fillId="3" borderId="2" xfId="3" applyNumberFormat="1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49" fontId="7" fillId="0" borderId="8" xfId="3" applyNumberFormat="1" applyFont="1" applyFill="1" applyBorder="1" applyAlignment="1">
      <alignment vertical="center"/>
    </xf>
    <xf numFmtId="49" fontId="7" fillId="0" borderId="10" xfId="3" applyNumberFormat="1" applyFont="1" applyFill="1" applyBorder="1" applyAlignment="1">
      <alignment vertical="center"/>
    </xf>
    <xf numFmtId="49" fontId="7" fillId="3" borderId="4" xfId="3" applyNumberFormat="1" applyFont="1" applyFill="1" applyBorder="1" applyAlignment="1">
      <alignment vertical="center"/>
    </xf>
    <xf numFmtId="49" fontId="6" fillId="2" borderId="0" xfId="4" applyNumberFormat="1" applyFont="1" applyFill="1" applyBorder="1" applyAlignment="1" applyProtection="1">
      <alignment vertical="center"/>
    </xf>
    <xf numFmtId="49" fontId="6" fillId="2" borderId="11" xfId="4" applyNumberFormat="1" applyFont="1" applyFill="1" applyBorder="1" applyAlignment="1" applyProtection="1">
      <alignment vertical="center"/>
    </xf>
    <xf numFmtId="49" fontId="6" fillId="2" borderId="1" xfId="4" applyNumberFormat="1" applyFont="1" applyFill="1" applyBorder="1" applyAlignment="1" applyProtection="1">
      <alignment vertical="center"/>
    </xf>
    <xf numFmtId="49" fontId="6" fillId="2" borderId="3" xfId="4" applyNumberFormat="1" applyFont="1" applyFill="1" applyBorder="1" applyAlignment="1" applyProtection="1">
      <alignment vertical="center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9" xfId="3" applyFont="1" applyFill="1" applyBorder="1" applyAlignment="1">
      <alignment horizontal="left" vertical="center"/>
    </xf>
    <xf numFmtId="49" fontId="7" fillId="0" borderId="12" xfId="3" applyNumberFormat="1" applyFont="1" applyFill="1" applyBorder="1" applyAlignment="1">
      <alignment horizontal="left" vertical="center" wrapText="1"/>
    </xf>
    <xf numFmtId="49" fontId="7" fillId="0" borderId="13" xfId="3" applyNumberFormat="1" applyFont="1" applyFill="1" applyBorder="1" applyAlignment="1">
      <alignment horizontal="left" vertical="center" wrapText="1"/>
    </xf>
    <xf numFmtId="49" fontId="7" fillId="0" borderId="2" xfId="3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49" fontId="2" fillId="3" borderId="4" xfId="3" applyNumberFormat="1" applyFont="1" applyFill="1" applyBorder="1" applyAlignment="1">
      <alignment horizontal="center" vertical="center" wrapText="1"/>
    </xf>
    <xf numFmtId="0" fontId="2" fillId="3" borderId="4" xfId="3" applyFont="1" applyFill="1" applyBorder="1" applyAlignment="1">
      <alignment horizontal="center" vertical="center" wrapText="1"/>
    </xf>
    <xf numFmtId="0" fontId="2" fillId="3" borderId="4" xfId="3" applyFont="1" applyFill="1" applyBorder="1" applyAlignment="1">
      <alignment horizontal="center" vertical="center"/>
    </xf>
    <xf numFmtId="49" fontId="2" fillId="3" borderId="4" xfId="3" applyNumberFormat="1" applyFont="1" applyFill="1" applyBorder="1" applyAlignment="1">
      <alignment horizontal="center" vertical="center" textRotation="90"/>
    </xf>
    <xf numFmtId="49" fontId="2" fillId="0" borderId="6" xfId="3" applyNumberFormat="1" applyFont="1" applyFill="1" applyBorder="1" applyAlignment="1">
      <alignment horizontal="center" vertical="center" textRotation="90"/>
    </xf>
    <xf numFmtId="49" fontId="2" fillId="0" borderId="7" xfId="3" applyNumberFormat="1" applyFont="1" applyFill="1" applyBorder="1" applyAlignment="1">
      <alignment horizontal="center" vertical="center" textRotation="90"/>
    </xf>
    <xf numFmtId="49" fontId="2" fillId="0" borderId="5" xfId="3" applyNumberFormat="1" applyFont="1" applyFill="1" applyBorder="1" applyAlignment="1">
      <alignment horizontal="center" vertical="center" textRotation="90"/>
    </xf>
    <xf numFmtId="49" fontId="2" fillId="3" borderId="6" xfId="3" applyNumberFormat="1" applyFont="1" applyFill="1" applyBorder="1" applyAlignment="1">
      <alignment horizontal="center" vertical="center" wrapText="1"/>
    </xf>
    <xf numFmtId="49" fontId="2" fillId="3" borderId="7" xfId="3" applyNumberFormat="1" applyFont="1" applyFill="1" applyBorder="1" applyAlignment="1">
      <alignment horizontal="center" vertical="center" wrapText="1"/>
    </xf>
    <xf numFmtId="49" fontId="2" fillId="3" borderId="5" xfId="3" applyNumberFormat="1" applyFont="1" applyFill="1" applyBorder="1" applyAlignment="1">
      <alignment horizontal="center" vertical="center" wrapText="1"/>
    </xf>
    <xf numFmtId="49" fontId="2" fillId="3" borderId="4" xfId="3" applyNumberFormat="1" applyFont="1" applyFill="1" applyBorder="1" applyAlignment="1">
      <alignment horizontal="center" vertical="center"/>
    </xf>
    <xf numFmtId="49" fontId="2" fillId="0" borderId="4" xfId="3" applyNumberFormat="1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/>
    </xf>
    <xf numFmtId="49" fontId="2" fillId="0" borderId="8" xfId="3" applyNumberFormat="1" applyFont="1" applyFill="1" applyBorder="1" applyAlignment="1">
      <alignment horizontal="center" vertical="center"/>
    </xf>
    <xf numFmtId="49" fontId="2" fillId="0" borderId="9" xfId="3" applyNumberFormat="1" applyFont="1" applyFill="1" applyBorder="1" applyAlignment="1">
      <alignment horizontal="center" vertical="center"/>
    </xf>
    <xf numFmtId="49" fontId="1" fillId="0" borderId="2" xfId="3" applyNumberFormat="1" applyFont="1" applyFill="1" applyBorder="1" applyAlignment="1">
      <alignment horizontal="center" vertical="center"/>
    </xf>
    <xf numFmtId="49" fontId="1" fillId="0" borderId="3" xfId="3" applyNumberFormat="1" applyFont="1" applyFill="1" applyBorder="1" applyAlignment="1">
      <alignment horizontal="center" vertical="center"/>
    </xf>
    <xf numFmtId="49" fontId="2" fillId="3" borderId="6" xfId="3" applyNumberFormat="1" applyFont="1" applyFill="1" applyBorder="1" applyAlignment="1">
      <alignment horizontal="center" vertical="center"/>
    </xf>
    <xf numFmtId="49" fontId="2" fillId="3" borderId="5" xfId="3" applyNumberFormat="1" applyFont="1" applyFill="1" applyBorder="1" applyAlignment="1">
      <alignment horizontal="center" vertical="center"/>
    </xf>
    <xf numFmtId="49" fontId="2" fillId="0" borderId="6" xfId="3" applyNumberFormat="1" applyFont="1" applyFill="1" applyBorder="1" applyAlignment="1">
      <alignment horizontal="center" vertical="center"/>
    </xf>
    <xf numFmtId="49" fontId="2" fillId="0" borderId="5" xfId="3" applyNumberFormat="1" applyFont="1" applyFill="1" applyBorder="1" applyAlignment="1">
      <alignment horizontal="center" vertical="center"/>
    </xf>
    <xf numFmtId="49" fontId="2" fillId="0" borderId="4" xfId="3" applyNumberFormat="1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49" fontId="2" fillId="0" borderId="4" xfId="3" applyNumberFormat="1" applyFont="1" applyFill="1" applyBorder="1" applyAlignment="1">
      <alignment horizontal="center" vertical="center" textRotation="90"/>
    </xf>
    <xf numFmtId="49" fontId="2" fillId="0" borderId="6" xfId="3" applyNumberFormat="1" applyFont="1" applyFill="1" applyBorder="1" applyAlignment="1">
      <alignment horizontal="center" vertical="center" wrapText="1"/>
    </xf>
    <xf numFmtId="49" fontId="2" fillId="0" borderId="7" xfId="3" applyNumberFormat="1" applyFont="1" applyFill="1" applyBorder="1" applyAlignment="1">
      <alignment horizontal="center" vertical="center" wrapText="1"/>
    </xf>
    <xf numFmtId="49" fontId="2" fillId="0" borderId="5" xfId="3" applyNumberFormat="1" applyFont="1" applyFill="1" applyBorder="1" applyAlignment="1">
      <alignment horizontal="center" vertical="center" wrapText="1"/>
    </xf>
    <xf numFmtId="0" fontId="0" fillId="0" borderId="7" xfId="0" applyFont="1" applyFill="1" applyBorder="1">
      <alignment vertical="center"/>
    </xf>
    <xf numFmtId="0" fontId="0" fillId="0" borderId="5" xfId="0" applyFont="1" applyFill="1" applyBorder="1">
      <alignment vertical="center"/>
    </xf>
    <xf numFmtId="49" fontId="1" fillId="3" borderId="8" xfId="3" applyNumberFormat="1" applyFont="1" applyFill="1" applyBorder="1" applyAlignment="1">
      <alignment horizontal="center" vertical="center"/>
    </xf>
    <xf numFmtId="0" fontId="1" fillId="3" borderId="10" xfId="3" applyFont="1" applyFill="1" applyBorder="1" applyAlignment="1">
      <alignment horizontal="center" vertical="center"/>
    </xf>
    <xf numFmtId="0" fontId="1" fillId="3" borderId="9" xfId="3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left" vertical="center" wrapText="1"/>
    </xf>
    <xf numFmtId="0" fontId="18" fillId="6" borderId="7" xfId="0" applyFont="1" applyFill="1" applyBorder="1" applyAlignment="1">
      <alignment horizontal="left" vertical="center" wrapText="1"/>
    </xf>
    <xf numFmtId="0" fontId="18" fillId="6" borderId="5" xfId="0" applyFont="1" applyFill="1" applyBorder="1" applyAlignment="1">
      <alignment horizontal="left" vertical="center" wrapText="1"/>
    </xf>
  </cellXfs>
  <cellStyles count="7">
    <cellStyle name="Гиперссылка" xfId="4" builtinId="8"/>
    <cellStyle name="Обычный" xfId="0" builtinId="0"/>
    <cellStyle name="Процентный" xfId="1" builtinId="5"/>
    <cellStyle name="常规 2" xfId="6"/>
    <cellStyle name="常规 4" xfId="5"/>
    <cellStyle name="常规_QUOTATION AUX 2008-07-01 sample" xfId="2"/>
    <cellStyle name="常规_Sheet1_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T3 60Hz LD'!A1"/><Relationship Id="rId3" Type="http://schemas.openxmlformats.org/officeDocument/2006/relationships/hyperlink" Target="#'T3 50Hz LD'!A1"/><Relationship Id="rId7" Type="http://schemas.openxmlformats.org/officeDocument/2006/relationships/hyperlink" Target="#'T3 60Hz R22 CF '!A1"/><Relationship Id="rId12" Type="http://schemas.openxmlformats.org/officeDocument/2006/relationships/hyperlink" Target="#'T3 60Hz HD'!A1"/><Relationship Id="rId2" Type="http://schemas.openxmlformats.org/officeDocument/2006/relationships/hyperlink" Target="#'T3 50Hz R22 CF'!A1"/><Relationship Id="rId1" Type="http://schemas.openxmlformats.org/officeDocument/2006/relationships/hyperlink" Target="#'T3 50Hz R22 Ca'!A1"/><Relationship Id="rId6" Type="http://schemas.openxmlformats.org/officeDocument/2006/relationships/hyperlink" Target="#'T3 60Hz R22 Ca '!A1"/><Relationship Id="rId11" Type="http://schemas.openxmlformats.org/officeDocument/2006/relationships/hyperlink" Target="#'60Hz Outdoor Units'!A1"/><Relationship Id="rId5" Type="http://schemas.openxmlformats.org/officeDocument/2006/relationships/hyperlink" Target="#&#32500;&#25252;&#35760;&#24405;&#34920;!A1"/><Relationship Id="rId10" Type="http://schemas.openxmlformats.org/officeDocument/2006/relationships/hyperlink" Target="#'50Hz Outdoor Units'!A1"/><Relationship Id="rId4" Type="http://schemas.openxmlformats.org/officeDocument/2006/relationships/hyperlink" Target="#'T3 50Hz MD'!A1"/><Relationship Id="rId9" Type="http://schemas.openxmlformats.org/officeDocument/2006/relationships/hyperlink" Target="#'T3 60Hz MD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7</xdr:row>
      <xdr:rowOff>47625</xdr:rowOff>
    </xdr:from>
    <xdr:to>
      <xdr:col>4</xdr:col>
      <xdr:colOff>447675</xdr:colOff>
      <xdr:row>10</xdr:row>
      <xdr:rowOff>66675</xdr:rowOff>
    </xdr:to>
    <xdr:sp macro="" textlink="">
      <xdr:nvSpPr>
        <xdr:cNvPr id="1025" name="圆角矩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38175" y="1314450"/>
          <a:ext cx="2552700" cy="561975"/>
        </a:xfrm>
        <a:custGeom>
          <a:avLst/>
          <a:gdLst>
            <a:gd name="T0" fmla="*/ 0 w 2552699"/>
            <a:gd name="T1" fmla="*/ 93664 h 561976"/>
            <a:gd name="T2" fmla="*/ 0 w 2552699"/>
            <a:gd name="T3" fmla="*/ 93664 h 561976"/>
            <a:gd name="T4" fmla="*/ 93663 w 2552699"/>
            <a:gd name="T5" fmla="*/ 0 h 561976"/>
            <a:gd name="T6" fmla="*/ 2459034 w 2552699"/>
            <a:gd name="T7" fmla="*/ 0 h 561976"/>
            <a:gd name="T8" fmla="*/ 2459033 w 2552699"/>
            <a:gd name="T9" fmla="*/ 0 h 561976"/>
            <a:gd name="T10" fmla="*/ 2552698 w 2552699"/>
            <a:gd name="T11" fmla="*/ 93664 h 561976"/>
            <a:gd name="T12" fmla="*/ 2552699 w 2552699"/>
            <a:gd name="T13" fmla="*/ 468311 h 561976"/>
            <a:gd name="T14" fmla="*/ 2552699 w 2552699"/>
            <a:gd name="T15" fmla="*/ 468311 h 561976"/>
            <a:gd name="T16" fmla="*/ 2459035 w 2552699"/>
            <a:gd name="T17" fmla="*/ 561975 h 561976"/>
            <a:gd name="T18" fmla="*/ 93664 w 2552699"/>
            <a:gd name="T19" fmla="*/ 561976 h 561976"/>
            <a:gd name="T20" fmla="*/ 93664 w 2552699"/>
            <a:gd name="T21" fmla="*/ 561976 h 561976"/>
            <a:gd name="T22" fmla="*/ 0 w 2552699"/>
            <a:gd name="T23" fmla="*/ 468312 h 561976"/>
            <a:gd name="T24" fmla="*/ 27433 w 2552699"/>
            <a:gd name="T25" fmla="*/ 27433 h 561976"/>
            <a:gd name="T26" fmla="*/ 2525265 w 2552699"/>
            <a:gd name="T27" fmla="*/ 534542 h 56197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T24" t="T25" r="T26" b="T27"/>
          <a:pathLst>
            <a:path w="2552699" h="561976">
              <a:moveTo>
                <a:pt x="0" y="93664"/>
              </a:moveTo>
              <a:lnTo>
                <a:pt x="0" y="93664"/>
              </a:lnTo>
              <a:cubicBezTo>
                <a:pt x="0" y="41934"/>
                <a:pt x="41934" y="0"/>
                <a:pt x="93663" y="0"/>
              </a:cubicBezTo>
              <a:lnTo>
                <a:pt x="2459034" y="0"/>
              </a:lnTo>
              <a:lnTo>
                <a:pt x="2459033" y="0"/>
              </a:lnTo>
              <a:cubicBezTo>
                <a:pt x="2510763" y="0"/>
                <a:pt x="2552698" y="41934"/>
                <a:pt x="2552698" y="93664"/>
              </a:cubicBezTo>
              <a:lnTo>
                <a:pt x="2552699" y="468311"/>
              </a:lnTo>
              <a:cubicBezTo>
                <a:pt x="2552699" y="520040"/>
                <a:pt x="2510764" y="561974"/>
                <a:pt x="2459035" y="561975"/>
              </a:cubicBezTo>
              <a:lnTo>
                <a:pt x="93664" y="561976"/>
              </a:lnTo>
              <a:cubicBezTo>
                <a:pt x="41934" y="561976"/>
                <a:pt x="0" y="520041"/>
                <a:pt x="0" y="468312"/>
              </a:cubicBezTo>
              <a:close/>
            </a:path>
          </a:pathLst>
        </a:custGeom>
        <a:gradFill rotWithShape="1">
          <a:gsLst>
            <a:gs pos="0">
              <a:srgbClr val="5D427D"/>
            </a:gs>
            <a:gs pos="80000">
              <a:srgbClr val="7A57A5"/>
            </a:gs>
            <a:gs pos="100000">
              <a:srgbClr val="7A56A7"/>
            </a:gs>
          </a:gsLst>
          <a:lin ang="16200000"/>
        </a:gradFill>
        <a:ln>
          <a:noFill/>
        </a:ln>
        <a:effectLst>
          <a:outerShdw dist="23000" dir="5400000" rotWithShape="0">
            <a:srgbClr val="000000">
              <a:alpha val="35001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54864" tIns="50292" rIns="54864" bIns="50292" anchor="ctr" upright="1"/>
        <a:lstStyle/>
        <a:p>
          <a:pPr algn="ctr" rtl="0">
            <a:defRPr sz="1000"/>
          </a:pPr>
          <a:r>
            <a:rPr lang="zh-CN" altLang="en-US" sz="2000" b="1" i="0" u="none" strike="noStrike" baseline="0">
              <a:solidFill>
                <a:srgbClr val="000000"/>
              </a:solidFill>
              <a:latin typeface="微软雅黑"/>
              <a:ea typeface="微软雅黑"/>
            </a:rPr>
            <a:t>T3 50HZ R22 Ca</a:t>
          </a:r>
        </a:p>
      </xdr:txBody>
    </xdr:sp>
    <xdr:clientData/>
  </xdr:twoCellAnchor>
  <xdr:twoCellAnchor>
    <xdr:from>
      <xdr:col>2</xdr:col>
      <xdr:colOff>266700</xdr:colOff>
      <xdr:row>1</xdr:row>
      <xdr:rowOff>0</xdr:rowOff>
    </xdr:from>
    <xdr:to>
      <xdr:col>11</xdr:col>
      <xdr:colOff>438150</xdr:colOff>
      <xdr:row>6</xdr:row>
      <xdr:rowOff>38100</xdr:rowOff>
    </xdr:to>
    <xdr:sp macro="" textlink="">
      <xdr:nvSpPr>
        <xdr:cNvPr id="1027" name="圆角矩形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1638300" y="180975"/>
          <a:ext cx="6343650" cy="942975"/>
        </a:xfrm>
        <a:custGeom>
          <a:avLst/>
          <a:gdLst>
            <a:gd name="T0" fmla="*/ 0 w 6343650"/>
            <a:gd name="T1" fmla="*/ 157165 h 942974"/>
            <a:gd name="T2" fmla="*/ 0 w 6343650"/>
            <a:gd name="T3" fmla="*/ 157165 h 942974"/>
            <a:gd name="T4" fmla="*/ 157164 w 6343650"/>
            <a:gd name="T5" fmla="*/ 0 h 942974"/>
            <a:gd name="T6" fmla="*/ 6186484 w 6343650"/>
            <a:gd name="T7" fmla="*/ 0 h 942974"/>
            <a:gd name="T8" fmla="*/ 6186483 w 6343650"/>
            <a:gd name="T9" fmla="*/ 0 h 942974"/>
            <a:gd name="T10" fmla="*/ 6343649 w 6343650"/>
            <a:gd name="T11" fmla="*/ 157165 h 942974"/>
            <a:gd name="T12" fmla="*/ 6343650 w 6343650"/>
            <a:gd name="T13" fmla="*/ 785808 h 942974"/>
            <a:gd name="T14" fmla="*/ 6343650 w 6343650"/>
            <a:gd name="T15" fmla="*/ 785808 h 942974"/>
            <a:gd name="T16" fmla="*/ 6186485 w 6343650"/>
            <a:gd name="T17" fmla="*/ 942973 h 942974"/>
            <a:gd name="T18" fmla="*/ 157165 w 6343650"/>
            <a:gd name="T19" fmla="*/ 942974 h 942974"/>
            <a:gd name="T20" fmla="*/ 157165 w 6343650"/>
            <a:gd name="T21" fmla="*/ 942974 h 942974"/>
            <a:gd name="T22" fmla="*/ 0 w 6343650"/>
            <a:gd name="T23" fmla="*/ 785809 h 942974"/>
            <a:gd name="T24" fmla="*/ 46032 w 6343650"/>
            <a:gd name="T25" fmla="*/ 46032 h 942974"/>
            <a:gd name="T26" fmla="*/ 6297617 w 6343650"/>
            <a:gd name="T27" fmla="*/ 896941 h 94297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T24" t="T25" r="T26" b="T27"/>
          <a:pathLst>
            <a:path w="6343650" h="942974">
              <a:moveTo>
                <a:pt x="0" y="157165"/>
              </a:moveTo>
              <a:lnTo>
                <a:pt x="0" y="157165"/>
              </a:lnTo>
              <a:cubicBezTo>
                <a:pt x="0" y="70365"/>
                <a:pt x="70365" y="0"/>
                <a:pt x="157164" y="0"/>
              </a:cubicBezTo>
              <a:lnTo>
                <a:pt x="6186484" y="0"/>
              </a:lnTo>
              <a:lnTo>
                <a:pt x="6186483" y="0"/>
              </a:lnTo>
              <a:cubicBezTo>
                <a:pt x="6273283" y="0"/>
                <a:pt x="6343649" y="70365"/>
                <a:pt x="6343649" y="157165"/>
              </a:cubicBezTo>
              <a:lnTo>
                <a:pt x="6343650" y="785808"/>
              </a:lnTo>
              <a:cubicBezTo>
                <a:pt x="6343650" y="872607"/>
                <a:pt x="6273284" y="942972"/>
                <a:pt x="6186485" y="942973"/>
              </a:cubicBezTo>
              <a:lnTo>
                <a:pt x="157165" y="942974"/>
              </a:lnTo>
              <a:cubicBezTo>
                <a:pt x="70365" y="942974"/>
                <a:pt x="0" y="872608"/>
                <a:pt x="0" y="785809"/>
              </a:cubicBezTo>
              <a:close/>
            </a:path>
          </a:pathLst>
        </a:custGeom>
        <a:solidFill>
          <a:srgbClr val="FFFF00"/>
        </a:solidFill>
        <a:ln w="9525">
          <a:solidFill>
            <a:srgbClr val="FFFF00"/>
          </a:solidFill>
          <a:round/>
          <a:headEnd/>
          <a:tailEnd/>
        </a:ln>
        <a:effectLst>
          <a:outerShdw dist="23000" dir="5400000" rotWithShape="0">
            <a:srgbClr val="000000">
              <a:alpha val="35001"/>
            </a:srgbClr>
          </a:outerShdw>
        </a:effectLst>
      </xdr:spPr>
      <xdr:txBody>
        <a:bodyPr vertOverflow="clip" wrap="square" lIns="82296" tIns="82296" rIns="82296" bIns="82296" anchor="ctr" upright="1"/>
        <a:lstStyle/>
        <a:p>
          <a:pPr algn="ctr" rtl="0">
            <a:defRPr sz="1000"/>
          </a:pPr>
          <a:r>
            <a:rPr lang="zh-CN" altLang="en-US" sz="3600" b="1" i="0" u="none" strike="noStrike" baseline="0">
              <a:solidFill>
                <a:srgbClr val="000000"/>
              </a:solidFill>
              <a:latin typeface="微软雅黑"/>
              <a:ea typeface="微软雅黑"/>
            </a:rPr>
            <a:t>商用空调单元机专业数据目录</a:t>
          </a:r>
        </a:p>
      </xdr:txBody>
    </xdr:sp>
    <xdr:clientData/>
  </xdr:twoCellAnchor>
  <xdr:twoCellAnchor>
    <xdr:from>
      <xdr:col>0</xdr:col>
      <xdr:colOff>647700</xdr:colOff>
      <xdr:row>11</xdr:row>
      <xdr:rowOff>38100</xdr:rowOff>
    </xdr:from>
    <xdr:to>
      <xdr:col>4</xdr:col>
      <xdr:colOff>457200</xdr:colOff>
      <xdr:row>14</xdr:row>
      <xdr:rowOff>57150</xdr:rowOff>
    </xdr:to>
    <xdr:sp macro="" textlink="">
      <xdr:nvSpPr>
        <xdr:cNvPr id="1031" name="圆角矩形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647700" y="2028825"/>
          <a:ext cx="2552700" cy="561975"/>
        </a:xfrm>
        <a:custGeom>
          <a:avLst/>
          <a:gdLst>
            <a:gd name="T0" fmla="*/ 0 w 2552699"/>
            <a:gd name="T1" fmla="*/ 93664 h 561976"/>
            <a:gd name="T2" fmla="*/ 0 w 2552699"/>
            <a:gd name="T3" fmla="*/ 93664 h 561976"/>
            <a:gd name="T4" fmla="*/ 93663 w 2552699"/>
            <a:gd name="T5" fmla="*/ 0 h 561976"/>
            <a:gd name="T6" fmla="*/ 2459034 w 2552699"/>
            <a:gd name="T7" fmla="*/ 0 h 561976"/>
            <a:gd name="T8" fmla="*/ 2459033 w 2552699"/>
            <a:gd name="T9" fmla="*/ 0 h 561976"/>
            <a:gd name="T10" fmla="*/ 2552698 w 2552699"/>
            <a:gd name="T11" fmla="*/ 93664 h 561976"/>
            <a:gd name="T12" fmla="*/ 2552699 w 2552699"/>
            <a:gd name="T13" fmla="*/ 468311 h 561976"/>
            <a:gd name="T14" fmla="*/ 2552699 w 2552699"/>
            <a:gd name="T15" fmla="*/ 468311 h 561976"/>
            <a:gd name="T16" fmla="*/ 2459035 w 2552699"/>
            <a:gd name="T17" fmla="*/ 561975 h 561976"/>
            <a:gd name="T18" fmla="*/ 93664 w 2552699"/>
            <a:gd name="T19" fmla="*/ 561976 h 561976"/>
            <a:gd name="T20" fmla="*/ 93664 w 2552699"/>
            <a:gd name="T21" fmla="*/ 561976 h 561976"/>
            <a:gd name="T22" fmla="*/ 0 w 2552699"/>
            <a:gd name="T23" fmla="*/ 468312 h 561976"/>
            <a:gd name="T24" fmla="*/ 27433 w 2552699"/>
            <a:gd name="T25" fmla="*/ 27433 h 561976"/>
            <a:gd name="T26" fmla="*/ 2525265 w 2552699"/>
            <a:gd name="T27" fmla="*/ 534542 h 56197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T24" t="T25" r="T26" b="T27"/>
          <a:pathLst>
            <a:path w="2552699" h="561976">
              <a:moveTo>
                <a:pt x="0" y="93664"/>
              </a:moveTo>
              <a:lnTo>
                <a:pt x="0" y="93664"/>
              </a:lnTo>
              <a:cubicBezTo>
                <a:pt x="0" y="41934"/>
                <a:pt x="41934" y="0"/>
                <a:pt x="93663" y="0"/>
              </a:cubicBezTo>
              <a:lnTo>
                <a:pt x="2459034" y="0"/>
              </a:lnTo>
              <a:lnTo>
                <a:pt x="2459033" y="0"/>
              </a:lnTo>
              <a:cubicBezTo>
                <a:pt x="2510763" y="0"/>
                <a:pt x="2552698" y="41934"/>
                <a:pt x="2552698" y="93664"/>
              </a:cubicBezTo>
              <a:lnTo>
                <a:pt x="2552699" y="468311"/>
              </a:lnTo>
              <a:cubicBezTo>
                <a:pt x="2552699" y="520040"/>
                <a:pt x="2510764" y="561974"/>
                <a:pt x="2459035" y="561975"/>
              </a:cubicBezTo>
              <a:lnTo>
                <a:pt x="93664" y="561976"/>
              </a:lnTo>
              <a:cubicBezTo>
                <a:pt x="41934" y="561976"/>
                <a:pt x="0" y="520041"/>
                <a:pt x="0" y="468312"/>
              </a:cubicBezTo>
              <a:close/>
            </a:path>
          </a:pathLst>
        </a:custGeom>
        <a:gradFill rotWithShape="1">
          <a:gsLst>
            <a:gs pos="0">
              <a:srgbClr val="5D427D"/>
            </a:gs>
            <a:gs pos="80000">
              <a:srgbClr val="7A57A5"/>
            </a:gs>
            <a:gs pos="100000">
              <a:srgbClr val="7A56A7"/>
            </a:gs>
          </a:gsLst>
          <a:lin ang="16200000"/>
        </a:gradFill>
        <a:ln>
          <a:noFill/>
        </a:ln>
        <a:effectLst>
          <a:outerShdw dist="23000" dir="5400000" rotWithShape="0">
            <a:srgbClr val="000000">
              <a:alpha val="35001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54864" tIns="50292" rIns="54864" bIns="50292" anchor="ctr" upright="1"/>
        <a:lstStyle/>
        <a:p>
          <a:pPr algn="ctr" rtl="0">
            <a:defRPr sz="1000"/>
          </a:pPr>
          <a:r>
            <a:rPr lang="zh-CN" altLang="en-US" sz="2000" b="1" i="0" u="none" strike="noStrike" baseline="0">
              <a:solidFill>
                <a:srgbClr val="000000"/>
              </a:solidFill>
              <a:latin typeface="微软雅黑"/>
              <a:ea typeface="微软雅黑"/>
            </a:rPr>
            <a:t>T3 50HZ R22 CF</a:t>
          </a:r>
        </a:p>
      </xdr:txBody>
    </xdr:sp>
    <xdr:clientData/>
  </xdr:twoCellAnchor>
  <xdr:twoCellAnchor>
    <xdr:from>
      <xdr:col>0</xdr:col>
      <xdr:colOff>638175</xdr:colOff>
      <xdr:row>15</xdr:row>
      <xdr:rowOff>0</xdr:rowOff>
    </xdr:from>
    <xdr:to>
      <xdr:col>4</xdr:col>
      <xdr:colOff>447675</xdr:colOff>
      <xdr:row>18</xdr:row>
      <xdr:rowOff>19050</xdr:rowOff>
    </xdr:to>
    <xdr:sp macro="" textlink="">
      <xdr:nvSpPr>
        <xdr:cNvPr id="1032" name="圆角矩形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638175" y="2714625"/>
          <a:ext cx="2552700" cy="561975"/>
        </a:xfrm>
        <a:custGeom>
          <a:avLst/>
          <a:gdLst>
            <a:gd name="T0" fmla="*/ 0 w 2552699"/>
            <a:gd name="T1" fmla="*/ 93664 h 561976"/>
            <a:gd name="T2" fmla="*/ 0 w 2552699"/>
            <a:gd name="T3" fmla="*/ 93664 h 561976"/>
            <a:gd name="T4" fmla="*/ 93663 w 2552699"/>
            <a:gd name="T5" fmla="*/ 0 h 561976"/>
            <a:gd name="T6" fmla="*/ 2459034 w 2552699"/>
            <a:gd name="T7" fmla="*/ 0 h 561976"/>
            <a:gd name="T8" fmla="*/ 2459033 w 2552699"/>
            <a:gd name="T9" fmla="*/ 0 h 561976"/>
            <a:gd name="T10" fmla="*/ 2552698 w 2552699"/>
            <a:gd name="T11" fmla="*/ 93664 h 561976"/>
            <a:gd name="T12" fmla="*/ 2552699 w 2552699"/>
            <a:gd name="T13" fmla="*/ 468311 h 561976"/>
            <a:gd name="T14" fmla="*/ 2552699 w 2552699"/>
            <a:gd name="T15" fmla="*/ 468311 h 561976"/>
            <a:gd name="T16" fmla="*/ 2459035 w 2552699"/>
            <a:gd name="T17" fmla="*/ 561975 h 561976"/>
            <a:gd name="T18" fmla="*/ 93664 w 2552699"/>
            <a:gd name="T19" fmla="*/ 561976 h 561976"/>
            <a:gd name="T20" fmla="*/ 93664 w 2552699"/>
            <a:gd name="T21" fmla="*/ 561976 h 561976"/>
            <a:gd name="T22" fmla="*/ 0 w 2552699"/>
            <a:gd name="T23" fmla="*/ 468312 h 561976"/>
            <a:gd name="T24" fmla="*/ 27433 w 2552699"/>
            <a:gd name="T25" fmla="*/ 27433 h 561976"/>
            <a:gd name="T26" fmla="*/ 2525265 w 2552699"/>
            <a:gd name="T27" fmla="*/ 534542 h 56197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T24" t="T25" r="T26" b="T27"/>
          <a:pathLst>
            <a:path w="2552699" h="561976">
              <a:moveTo>
                <a:pt x="0" y="93664"/>
              </a:moveTo>
              <a:lnTo>
                <a:pt x="0" y="93664"/>
              </a:lnTo>
              <a:cubicBezTo>
                <a:pt x="0" y="41934"/>
                <a:pt x="41934" y="0"/>
                <a:pt x="93663" y="0"/>
              </a:cubicBezTo>
              <a:lnTo>
                <a:pt x="2459034" y="0"/>
              </a:lnTo>
              <a:lnTo>
                <a:pt x="2459033" y="0"/>
              </a:lnTo>
              <a:cubicBezTo>
                <a:pt x="2510763" y="0"/>
                <a:pt x="2552698" y="41934"/>
                <a:pt x="2552698" y="93664"/>
              </a:cubicBezTo>
              <a:lnTo>
                <a:pt x="2552699" y="468311"/>
              </a:lnTo>
              <a:cubicBezTo>
                <a:pt x="2552699" y="520040"/>
                <a:pt x="2510764" y="561974"/>
                <a:pt x="2459035" y="561975"/>
              </a:cubicBezTo>
              <a:lnTo>
                <a:pt x="93664" y="561976"/>
              </a:lnTo>
              <a:cubicBezTo>
                <a:pt x="41934" y="561976"/>
                <a:pt x="0" y="520041"/>
                <a:pt x="0" y="468312"/>
              </a:cubicBezTo>
              <a:close/>
            </a:path>
          </a:pathLst>
        </a:custGeom>
        <a:gradFill rotWithShape="1">
          <a:gsLst>
            <a:gs pos="0">
              <a:srgbClr val="5D427D"/>
            </a:gs>
            <a:gs pos="80000">
              <a:srgbClr val="7A57A5"/>
            </a:gs>
            <a:gs pos="100000">
              <a:srgbClr val="7A56A7"/>
            </a:gs>
          </a:gsLst>
          <a:lin ang="16200000"/>
        </a:gradFill>
        <a:ln>
          <a:noFill/>
        </a:ln>
        <a:effectLst>
          <a:outerShdw dist="23000" dir="5400000" rotWithShape="0">
            <a:srgbClr val="000000">
              <a:alpha val="35001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54864" tIns="50292" rIns="54864" bIns="50292" anchor="ctr" upright="1"/>
        <a:lstStyle/>
        <a:p>
          <a:pPr algn="ctr" rtl="0">
            <a:defRPr sz="1000"/>
          </a:pPr>
          <a:r>
            <a:rPr lang="zh-CN" altLang="en-US" sz="2000" b="1" i="0" u="none" strike="noStrike" baseline="0">
              <a:solidFill>
                <a:srgbClr val="000000"/>
              </a:solidFill>
              <a:latin typeface="微软雅黑"/>
              <a:ea typeface="微软雅黑"/>
            </a:rPr>
            <a:t>T3 50HZ R22 LD</a:t>
          </a:r>
        </a:p>
      </xdr:txBody>
    </xdr:sp>
    <xdr:clientData/>
  </xdr:twoCellAnchor>
  <xdr:twoCellAnchor>
    <xdr:from>
      <xdr:col>0</xdr:col>
      <xdr:colOff>619125</xdr:colOff>
      <xdr:row>18</xdr:row>
      <xdr:rowOff>142875</xdr:rowOff>
    </xdr:from>
    <xdr:to>
      <xdr:col>4</xdr:col>
      <xdr:colOff>428625</xdr:colOff>
      <xdr:row>21</xdr:row>
      <xdr:rowOff>161925</xdr:rowOff>
    </xdr:to>
    <xdr:sp macro="" textlink="">
      <xdr:nvSpPr>
        <xdr:cNvPr id="1033" name="圆角矩形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619125" y="3400425"/>
          <a:ext cx="2552700" cy="561975"/>
        </a:xfrm>
        <a:custGeom>
          <a:avLst/>
          <a:gdLst>
            <a:gd name="T0" fmla="*/ 0 w 2552699"/>
            <a:gd name="T1" fmla="*/ 93664 h 561976"/>
            <a:gd name="T2" fmla="*/ 0 w 2552699"/>
            <a:gd name="T3" fmla="*/ 93664 h 561976"/>
            <a:gd name="T4" fmla="*/ 93663 w 2552699"/>
            <a:gd name="T5" fmla="*/ 0 h 561976"/>
            <a:gd name="T6" fmla="*/ 2459034 w 2552699"/>
            <a:gd name="T7" fmla="*/ 0 h 561976"/>
            <a:gd name="T8" fmla="*/ 2459033 w 2552699"/>
            <a:gd name="T9" fmla="*/ 0 h 561976"/>
            <a:gd name="T10" fmla="*/ 2552698 w 2552699"/>
            <a:gd name="T11" fmla="*/ 93664 h 561976"/>
            <a:gd name="T12" fmla="*/ 2552699 w 2552699"/>
            <a:gd name="T13" fmla="*/ 468311 h 561976"/>
            <a:gd name="T14" fmla="*/ 2552699 w 2552699"/>
            <a:gd name="T15" fmla="*/ 468311 h 561976"/>
            <a:gd name="T16" fmla="*/ 2459035 w 2552699"/>
            <a:gd name="T17" fmla="*/ 561975 h 561976"/>
            <a:gd name="T18" fmla="*/ 93664 w 2552699"/>
            <a:gd name="T19" fmla="*/ 561976 h 561976"/>
            <a:gd name="T20" fmla="*/ 93664 w 2552699"/>
            <a:gd name="T21" fmla="*/ 561976 h 561976"/>
            <a:gd name="T22" fmla="*/ 0 w 2552699"/>
            <a:gd name="T23" fmla="*/ 468312 h 561976"/>
            <a:gd name="T24" fmla="*/ 27433 w 2552699"/>
            <a:gd name="T25" fmla="*/ 27433 h 561976"/>
            <a:gd name="T26" fmla="*/ 2525265 w 2552699"/>
            <a:gd name="T27" fmla="*/ 534542 h 56197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T24" t="T25" r="T26" b="T27"/>
          <a:pathLst>
            <a:path w="2552699" h="561976">
              <a:moveTo>
                <a:pt x="0" y="93664"/>
              </a:moveTo>
              <a:lnTo>
                <a:pt x="0" y="93664"/>
              </a:lnTo>
              <a:cubicBezTo>
                <a:pt x="0" y="41934"/>
                <a:pt x="41934" y="0"/>
                <a:pt x="93663" y="0"/>
              </a:cubicBezTo>
              <a:lnTo>
                <a:pt x="2459034" y="0"/>
              </a:lnTo>
              <a:lnTo>
                <a:pt x="2459033" y="0"/>
              </a:lnTo>
              <a:cubicBezTo>
                <a:pt x="2510763" y="0"/>
                <a:pt x="2552698" y="41934"/>
                <a:pt x="2552698" y="93664"/>
              </a:cubicBezTo>
              <a:lnTo>
                <a:pt x="2552699" y="468311"/>
              </a:lnTo>
              <a:cubicBezTo>
                <a:pt x="2552699" y="520040"/>
                <a:pt x="2510764" y="561974"/>
                <a:pt x="2459035" y="561975"/>
              </a:cubicBezTo>
              <a:lnTo>
                <a:pt x="93664" y="561976"/>
              </a:lnTo>
              <a:cubicBezTo>
                <a:pt x="41934" y="561976"/>
                <a:pt x="0" y="520041"/>
                <a:pt x="0" y="468312"/>
              </a:cubicBezTo>
              <a:close/>
            </a:path>
          </a:pathLst>
        </a:custGeom>
        <a:gradFill rotWithShape="1">
          <a:gsLst>
            <a:gs pos="0">
              <a:srgbClr val="5D427D"/>
            </a:gs>
            <a:gs pos="80000">
              <a:srgbClr val="7A57A5"/>
            </a:gs>
            <a:gs pos="100000">
              <a:srgbClr val="7A56A7"/>
            </a:gs>
          </a:gsLst>
          <a:lin ang="16200000"/>
        </a:gradFill>
        <a:ln>
          <a:noFill/>
        </a:ln>
        <a:effectLst>
          <a:outerShdw dist="23000" dir="5400000" rotWithShape="0">
            <a:srgbClr val="000000">
              <a:alpha val="35001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54864" tIns="50292" rIns="54864" bIns="50292" anchor="ctr" upright="1"/>
        <a:lstStyle/>
        <a:p>
          <a:pPr algn="ctr" rtl="0">
            <a:defRPr sz="1000"/>
          </a:pPr>
          <a:r>
            <a:rPr lang="zh-CN" altLang="en-US" sz="2000" b="1" i="0" u="none" strike="noStrike" baseline="0">
              <a:solidFill>
                <a:srgbClr val="000000"/>
              </a:solidFill>
              <a:latin typeface="微软雅黑"/>
              <a:ea typeface="微软雅黑"/>
            </a:rPr>
            <a:t>T3 50HZ R22 MD</a:t>
          </a:r>
        </a:p>
      </xdr:txBody>
    </xdr:sp>
    <xdr:clientData/>
  </xdr:twoCellAnchor>
  <xdr:twoCellAnchor>
    <xdr:from>
      <xdr:col>12</xdr:col>
      <xdr:colOff>276225</xdr:colOff>
      <xdr:row>2</xdr:row>
      <xdr:rowOff>47625</xdr:rowOff>
    </xdr:from>
    <xdr:to>
      <xdr:col>14</xdr:col>
      <xdr:colOff>590550</xdr:colOff>
      <xdr:row>5</xdr:row>
      <xdr:rowOff>142875</xdr:rowOff>
    </xdr:to>
    <xdr:sp macro="" textlink="">
      <xdr:nvSpPr>
        <xdr:cNvPr id="1039" name="圆角矩形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 bwMode="auto">
        <a:xfrm>
          <a:off x="8505825" y="409575"/>
          <a:ext cx="1685925" cy="638175"/>
        </a:xfrm>
        <a:custGeom>
          <a:avLst/>
          <a:gdLst>
            <a:gd name="T0" fmla="*/ 0 w 1685925"/>
            <a:gd name="T1" fmla="*/ 106364 h 638174"/>
            <a:gd name="T2" fmla="*/ 0 w 1685925"/>
            <a:gd name="T3" fmla="*/ 106364 h 638174"/>
            <a:gd name="T4" fmla="*/ 106363 w 1685925"/>
            <a:gd name="T5" fmla="*/ 0 h 638174"/>
            <a:gd name="T6" fmla="*/ 1579560 w 1685925"/>
            <a:gd name="T7" fmla="*/ 0 h 638174"/>
            <a:gd name="T8" fmla="*/ 1579559 w 1685925"/>
            <a:gd name="T9" fmla="*/ 0 h 638174"/>
            <a:gd name="T10" fmla="*/ 1685924 w 1685925"/>
            <a:gd name="T11" fmla="*/ 106364 h 638174"/>
            <a:gd name="T12" fmla="*/ 1685925 w 1685925"/>
            <a:gd name="T13" fmla="*/ 531809 h 638174"/>
            <a:gd name="T14" fmla="*/ 1685925 w 1685925"/>
            <a:gd name="T15" fmla="*/ 531809 h 638174"/>
            <a:gd name="T16" fmla="*/ 1579561 w 1685925"/>
            <a:gd name="T17" fmla="*/ 638173 h 638174"/>
            <a:gd name="T18" fmla="*/ 106364 w 1685925"/>
            <a:gd name="T19" fmla="*/ 638174 h 638174"/>
            <a:gd name="T20" fmla="*/ 106364 w 1685925"/>
            <a:gd name="T21" fmla="*/ 638174 h 638174"/>
            <a:gd name="T22" fmla="*/ 0 w 1685925"/>
            <a:gd name="T23" fmla="*/ 531810 h 638174"/>
            <a:gd name="T24" fmla="*/ 31153 w 1685925"/>
            <a:gd name="T25" fmla="*/ 31153 h 638174"/>
            <a:gd name="T26" fmla="*/ 1654771 w 1685925"/>
            <a:gd name="T27" fmla="*/ 607020 h 63817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T24" t="T25" r="T26" b="T27"/>
          <a:pathLst>
            <a:path w="1685925" h="638174">
              <a:moveTo>
                <a:pt x="0" y="106364"/>
              </a:moveTo>
              <a:lnTo>
                <a:pt x="0" y="106364"/>
              </a:lnTo>
              <a:cubicBezTo>
                <a:pt x="0" y="47620"/>
                <a:pt x="47620" y="0"/>
                <a:pt x="106363" y="0"/>
              </a:cubicBezTo>
              <a:lnTo>
                <a:pt x="1579560" y="0"/>
              </a:lnTo>
              <a:lnTo>
                <a:pt x="1579559" y="0"/>
              </a:lnTo>
              <a:cubicBezTo>
                <a:pt x="1638303" y="0"/>
                <a:pt x="1685924" y="47620"/>
                <a:pt x="1685924" y="106364"/>
              </a:cubicBezTo>
              <a:lnTo>
                <a:pt x="1685925" y="531809"/>
              </a:lnTo>
              <a:cubicBezTo>
                <a:pt x="1685925" y="590552"/>
                <a:pt x="1638304" y="638172"/>
                <a:pt x="1579561" y="638173"/>
              </a:cubicBezTo>
              <a:lnTo>
                <a:pt x="106364" y="638174"/>
              </a:lnTo>
              <a:cubicBezTo>
                <a:pt x="47620" y="638174"/>
                <a:pt x="0" y="590553"/>
                <a:pt x="0" y="531810"/>
              </a:cubicBezTo>
              <a:close/>
            </a:path>
          </a:pathLst>
        </a:custGeom>
        <a:solidFill>
          <a:srgbClr val="C00000"/>
        </a:solidFill>
        <a:ln w="9525">
          <a:solidFill>
            <a:srgbClr val="FFFF00"/>
          </a:solidFill>
          <a:round/>
          <a:headEnd/>
          <a:tailEnd/>
        </a:ln>
        <a:effectLst>
          <a:outerShdw dist="23000" dir="5400000" rotWithShape="0">
            <a:srgbClr val="000000">
              <a:alpha val="35001"/>
            </a:srgbClr>
          </a:outerShdw>
        </a:effectLst>
      </xdr:spPr>
      <xdr:txBody>
        <a:bodyPr vertOverflow="clip" wrap="square" lIns="54864" tIns="50292" rIns="54864" bIns="50292" anchor="ctr" upright="1"/>
        <a:lstStyle/>
        <a:p>
          <a:pPr algn="ctr" rtl="0">
            <a:defRPr sz="1000"/>
          </a:pPr>
          <a:r>
            <a:rPr lang="zh-CN" altLang="en-US" sz="2000" b="1" i="0" u="none" strike="noStrike" baseline="0">
              <a:solidFill>
                <a:srgbClr val="FF0000"/>
              </a:solidFill>
              <a:latin typeface="微软雅黑"/>
              <a:ea typeface="微软雅黑"/>
            </a:rPr>
            <a:t>维护记录表</a:t>
          </a:r>
        </a:p>
      </xdr:txBody>
    </xdr:sp>
    <xdr:clientData/>
  </xdr:twoCellAnchor>
  <xdr:twoCellAnchor>
    <xdr:from>
      <xdr:col>5</xdr:col>
      <xdr:colOff>76200</xdr:colOff>
      <xdr:row>7</xdr:row>
      <xdr:rowOff>47625</xdr:rowOff>
    </xdr:from>
    <xdr:to>
      <xdr:col>8</xdr:col>
      <xdr:colOff>571500</xdr:colOff>
      <xdr:row>10</xdr:row>
      <xdr:rowOff>66675</xdr:rowOff>
    </xdr:to>
    <xdr:sp macro="" textlink="">
      <xdr:nvSpPr>
        <xdr:cNvPr id="1034" name="圆角矩形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 bwMode="auto">
        <a:xfrm>
          <a:off x="3505200" y="1314450"/>
          <a:ext cx="2552700" cy="561975"/>
        </a:xfrm>
        <a:custGeom>
          <a:avLst/>
          <a:gdLst>
            <a:gd name="T0" fmla="*/ 0 w 2552699"/>
            <a:gd name="T1" fmla="*/ 93664 h 561976"/>
            <a:gd name="T2" fmla="*/ 0 w 2552699"/>
            <a:gd name="T3" fmla="*/ 93664 h 561976"/>
            <a:gd name="T4" fmla="*/ 93663 w 2552699"/>
            <a:gd name="T5" fmla="*/ 0 h 561976"/>
            <a:gd name="T6" fmla="*/ 2459034 w 2552699"/>
            <a:gd name="T7" fmla="*/ 0 h 561976"/>
            <a:gd name="T8" fmla="*/ 2459033 w 2552699"/>
            <a:gd name="T9" fmla="*/ 0 h 561976"/>
            <a:gd name="T10" fmla="*/ 2552698 w 2552699"/>
            <a:gd name="T11" fmla="*/ 93664 h 561976"/>
            <a:gd name="T12" fmla="*/ 2552699 w 2552699"/>
            <a:gd name="T13" fmla="*/ 468311 h 561976"/>
            <a:gd name="T14" fmla="*/ 2552699 w 2552699"/>
            <a:gd name="T15" fmla="*/ 468311 h 561976"/>
            <a:gd name="T16" fmla="*/ 2459035 w 2552699"/>
            <a:gd name="T17" fmla="*/ 561975 h 561976"/>
            <a:gd name="T18" fmla="*/ 93664 w 2552699"/>
            <a:gd name="T19" fmla="*/ 561976 h 561976"/>
            <a:gd name="T20" fmla="*/ 93664 w 2552699"/>
            <a:gd name="T21" fmla="*/ 561976 h 561976"/>
            <a:gd name="T22" fmla="*/ 0 w 2552699"/>
            <a:gd name="T23" fmla="*/ 468312 h 561976"/>
            <a:gd name="T24" fmla="*/ 27433 w 2552699"/>
            <a:gd name="T25" fmla="*/ 27433 h 561976"/>
            <a:gd name="T26" fmla="*/ 2525265 w 2552699"/>
            <a:gd name="T27" fmla="*/ 534542 h 56197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T24" t="T25" r="T26" b="T27"/>
          <a:pathLst>
            <a:path w="2552699" h="561976">
              <a:moveTo>
                <a:pt x="0" y="93664"/>
              </a:moveTo>
              <a:lnTo>
                <a:pt x="0" y="93664"/>
              </a:lnTo>
              <a:cubicBezTo>
                <a:pt x="0" y="41934"/>
                <a:pt x="41934" y="0"/>
                <a:pt x="93663" y="0"/>
              </a:cubicBezTo>
              <a:lnTo>
                <a:pt x="2459034" y="0"/>
              </a:lnTo>
              <a:lnTo>
                <a:pt x="2459033" y="0"/>
              </a:lnTo>
              <a:cubicBezTo>
                <a:pt x="2510763" y="0"/>
                <a:pt x="2552698" y="41934"/>
                <a:pt x="2552698" y="93664"/>
              </a:cubicBezTo>
              <a:lnTo>
                <a:pt x="2552699" y="468311"/>
              </a:lnTo>
              <a:cubicBezTo>
                <a:pt x="2552699" y="520040"/>
                <a:pt x="2510764" y="561974"/>
                <a:pt x="2459035" y="561975"/>
              </a:cubicBezTo>
              <a:lnTo>
                <a:pt x="93664" y="561976"/>
              </a:lnTo>
              <a:cubicBezTo>
                <a:pt x="41934" y="561976"/>
                <a:pt x="0" y="520041"/>
                <a:pt x="0" y="468312"/>
              </a:cubicBezTo>
              <a:close/>
            </a:path>
          </a:pathLst>
        </a:custGeom>
        <a:gradFill rotWithShape="1">
          <a:gsLst>
            <a:gs pos="0">
              <a:srgbClr val="5D427D"/>
            </a:gs>
            <a:gs pos="80000">
              <a:srgbClr val="7A57A5"/>
            </a:gs>
            <a:gs pos="100000">
              <a:srgbClr val="7A56A7"/>
            </a:gs>
          </a:gsLst>
          <a:lin ang="16200000"/>
        </a:gradFill>
        <a:ln>
          <a:noFill/>
        </a:ln>
        <a:effectLst>
          <a:outerShdw dist="23000" dir="5400000" rotWithShape="0">
            <a:srgbClr val="000000">
              <a:alpha val="35001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54864" tIns="50292" rIns="54864" bIns="50292" anchor="ctr" upright="1"/>
        <a:lstStyle/>
        <a:p>
          <a:pPr algn="ctr" rtl="0">
            <a:defRPr sz="1000"/>
          </a:pPr>
          <a:r>
            <a:rPr lang="zh-CN" altLang="en-US" sz="2000" b="1" i="0" u="none" strike="noStrike" baseline="0">
              <a:solidFill>
                <a:srgbClr val="000000"/>
              </a:solidFill>
              <a:latin typeface="微软雅黑"/>
              <a:ea typeface="微软雅黑"/>
            </a:rPr>
            <a:t>T3 60Hz  R22 Ca</a:t>
          </a:r>
        </a:p>
      </xdr:txBody>
    </xdr:sp>
    <xdr:clientData/>
  </xdr:twoCellAnchor>
  <xdr:twoCellAnchor>
    <xdr:from>
      <xdr:col>5</xdr:col>
      <xdr:colOff>85725</xdr:colOff>
      <xdr:row>11</xdr:row>
      <xdr:rowOff>9525</xdr:rowOff>
    </xdr:from>
    <xdr:to>
      <xdr:col>8</xdr:col>
      <xdr:colOff>581025</xdr:colOff>
      <xdr:row>14</xdr:row>
      <xdr:rowOff>28575</xdr:rowOff>
    </xdr:to>
    <xdr:sp macro="" textlink="">
      <xdr:nvSpPr>
        <xdr:cNvPr id="1035" name="圆角矩形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 bwMode="auto">
        <a:xfrm>
          <a:off x="3514725" y="2000250"/>
          <a:ext cx="2552700" cy="561975"/>
        </a:xfrm>
        <a:custGeom>
          <a:avLst/>
          <a:gdLst>
            <a:gd name="T0" fmla="*/ 0 w 2552699"/>
            <a:gd name="T1" fmla="*/ 93664 h 561976"/>
            <a:gd name="T2" fmla="*/ 0 w 2552699"/>
            <a:gd name="T3" fmla="*/ 93664 h 561976"/>
            <a:gd name="T4" fmla="*/ 93663 w 2552699"/>
            <a:gd name="T5" fmla="*/ 0 h 561976"/>
            <a:gd name="T6" fmla="*/ 2459034 w 2552699"/>
            <a:gd name="T7" fmla="*/ 0 h 561976"/>
            <a:gd name="T8" fmla="*/ 2459033 w 2552699"/>
            <a:gd name="T9" fmla="*/ 0 h 561976"/>
            <a:gd name="T10" fmla="*/ 2552698 w 2552699"/>
            <a:gd name="T11" fmla="*/ 93664 h 561976"/>
            <a:gd name="T12" fmla="*/ 2552699 w 2552699"/>
            <a:gd name="T13" fmla="*/ 468311 h 561976"/>
            <a:gd name="T14" fmla="*/ 2552699 w 2552699"/>
            <a:gd name="T15" fmla="*/ 468311 h 561976"/>
            <a:gd name="T16" fmla="*/ 2459035 w 2552699"/>
            <a:gd name="T17" fmla="*/ 561975 h 561976"/>
            <a:gd name="T18" fmla="*/ 93664 w 2552699"/>
            <a:gd name="T19" fmla="*/ 561976 h 561976"/>
            <a:gd name="T20" fmla="*/ 93664 w 2552699"/>
            <a:gd name="T21" fmla="*/ 561976 h 561976"/>
            <a:gd name="T22" fmla="*/ 0 w 2552699"/>
            <a:gd name="T23" fmla="*/ 468312 h 561976"/>
            <a:gd name="T24" fmla="*/ 27433 w 2552699"/>
            <a:gd name="T25" fmla="*/ 27433 h 561976"/>
            <a:gd name="T26" fmla="*/ 2525265 w 2552699"/>
            <a:gd name="T27" fmla="*/ 534542 h 56197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T24" t="T25" r="T26" b="T27"/>
          <a:pathLst>
            <a:path w="2552699" h="561976">
              <a:moveTo>
                <a:pt x="0" y="93664"/>
              </a:moveTo>
              <a:lnTo>
                <a:pt x="0" y="93664"/>
              </a:lnTo>
              <a:cubicBezTo>
                <a:pt x="0" y="41934"/>
                <a:pt x="41934" y="0"/>
                <a:pt x="93663" y="0"/>
              </a:cubicBezTo>
              <a:lnTo>
                <a:pt x="2459034" y="0"/>
              </a:lnTo>
              <a:lnTo>
                <a:pt x="2459033" y="0"/>
              </a:lnTo>
              <a:cubicBezTo>
                <a:pt x="2510763" y="0"/>
                <a:pt x="2552698" y="41934"/>
                <a:pt x="2552698" y="93664"/>
              </a:cubicBezTo>
              <a:lnTo>
                <a:pt x="2552699" y="468311"/>
              </a:lnTo>
              <a:cubicBezTo>
                <a:pt x="2552699" y="520040"/>
                <a:pt x="2510764" y="561974"/>
                <a:pt x="2459035" y="561975"/>
              </a:cubicBezTo>
              <a:lnTo>
                <a:pt x="93664" y="561976"/>
              </a:lnTo>
              <a:cubicBezTo>
                <a:pt x="41934" y="561976"/>
                <a:pt x="0" y="520041"/>
                <a:pt x="0" y="468312"/>
              </a:cubicBezTo>
              <a:close/>
            </a:path>
          </a:pathLst>
        </a:custGeom>
        <a:gradFill rotWithShape="1">
          <a:gsLst>
            <a:gs pos="0">
              <a:srgbClr val="5D427D"/>
            </a:gs>
            <a:gs pos="80000">
              <a:srgbClr val="7A57A5"/>
            </a:gs>
            <a:gs pos="100000">
              <a:srgbClr val="7A56A7"/>
            </a:gs>
          </a:gsLst>
          <a:lin ang="16200000"/>
        </a:gradFill>
        <a:ln>
          <a:noFill/>
        </a:ln>
        <a:effectLst>
          <a:outerShdw dist="23000" dir="5400000" rotWithShape="0">
            <a:srgbClr val="000000">
              <a:alpha val="35001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54864" tIns="50292" rIns="54864" bIns="50292" anchor="ctr" upright="1"/>
        <a:lstStyle/>
        <a:p>
          <a:pPr algn="ctr" rtl="0">
            <a:defRPr sz="1000"/>
          </a:pPr>
          <a:r>
            <a:rPr lang="zh-CN" altLang="en-US" sz="2000" b="1" i="0" u="none" strike="noStrike" baseline="0">
              <a:solidFill>
                <a:srgbClr val="000000"/>
              </a:solidFill>
              <a:latin typeface="微软雅黑"/>
              <a:ea typeface="微软雅黑"/>
            </a:rPr>
            <a:t>T3 60Hz R22 CF </a:t>
          </a:r>
        </a:p>
      </xdr:txBody>
    </xdr:sp>
    <xdr:clientData/>
  </xdr:twoCellAnchor>
  <xdr:twoCellAnchor>
    <xdr:from>
      <xdr:col>5</xdr:col>
      <xdr:colOff>85725</xdr:colOff>
      <xdr:row>14</xdr:row>
      <xdr:rowOff>152400</xdr:rowOff>
    </xdr:from>
    <xdr:to>
      <xdr:col>8</xdr:col>
      <xdr:colOff>581025</xdr:colOff>
      <xdr:row>17</xdr:row>
      <xdr:rowOff>171450</xdr:rowOff>
    </xdr:to>
    <xdr:sp macro="" textlink="">
      <xdr:nvSpPr>
        <xdr:cNvPr id="1036" name="圆角矩形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3514725" y="2686050"/>
          <a:ext cx="2552700" cy="561975"/>
        </a:xfrm>
        <a:custGeom>
          <a:avLst/>
          <a:gdLst>
            <a:gd name="T0" fmla="*/ 0 w 2552699"/>
            <a:gd name="T1" fmla="*/ 93664 h 561976"/>
            <a:gd name="T2" fmla="*/ 0 w 2552699"/>
            <a:gd name="T3" fmla="*/ 93664 h 561976"/>
            <a:gd name="T4" fmla="*/ 93663 w 2552699"/>
            <a:gd name="T5" fmla="*/ 0 h 561976"/>
            <a:gd name="T6" fmla="*/ 2459034 w 2552699"/>
            <a:gd name="T7" fmla="*/ 0 h 561976"/>
            <a:gd name="T8" fmla="*/ 2459033 w 2552699"/>
            <a:gd name="T9" fmla="*/ 0 h 561976"/>
            <a:gd name="T10" fmla="*/ 2552698 w 2552699"/>
            <a:gd name="T11" fmla="*/ 93664 h 561976"/>
            <a:gd name="T12" fmla="*/ 2552699 w 2552699"/>
            <a:gd name="T13" fmla="*/ 468311 h 561976"/>
            <a:gd name="T14" fmla="*/ 2552699 w 2552699"/>
            <a:gd name="T15" fmla="*/ 468311 h 561976"/>
            <a:gd name="T16" fmla="*/ 2459035 w 2552699"/>
            <a:gd name="T17" fmla="*/ 561975 h 561976"/>
            <a:gd name="T18" fmla="*/ 93664 w 2552699"/>
            <a:gd name="T19" fmla="*/ 561976 h 561976"/>
            <a:gd name="T20" fmla="*/ 93664 w 2552699"/>
            <a:gd name="T21" fmla="*/ 561976 h 561976"/>
            <a:gd name="T22" fmla="*/ 0 w 2552699"/>
            <a:gd name="T23" fmla="*/ 468312 h 561976"/>
            <a:gd name="T24" fmla="*/ 27433 w 2552699"/>
            <a:gd name="T25" fmla="*/ 27433 h 561976"/>
            <a:gd name="T26" fmla="*/ 2525265 w 2552699"/>
            <a:gd name="T27" fmla="*/ 534542 h 56197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T24" t="T25" r="T26" b="T27"/>
          <a:pathLst>
            <a:path w="2552699" h="561976">
              <a:moveTo>
                <a:pt x="0" y="93664"/>
              </a:moveTo>
              <a:lnTo>
                <a:pt x="0" y="93664"/>
              </a:lnTo>
              <a:cubicBezTo>
                <a:pt x="0" y="41934"/>
                <a:pt x="41934" y="0"/>
                <a:pt x="93663" y="0"/>
              </a:cubicBezTo>
              <a:lnTo>
                <a:pt x="2459034" y="0"/>
              </a:lnTo>
              <a:lnTo>
                <a:pt x="2459033" y="0"/>
              </a:lnTo>
              <a:cubicBezTo>
                <a:pt x="2510763" y="0"/>
                <a:pt x="2552698" y="41934"/>
                <a:pt x="2552698" y="93664"/>
              </a:cubicBezTo>
              <a:lnTo>
                <a:pt x="2552699" y="468311"/>
              </a:lnTo>
              <a:cubicBezTo>
                <a:pt x="2552699" y="520040"/>
                <a:pt x="2510764" y="561974"/>
                <a:pt x="2459035" y="561975"/>
              </a:cubicBezTo>
              <a:lnTo>
                <a:pt x="93664" y="561976"/>
              </a:lnTo>
              <a:cubicBezTo>
                <a:pt x="41934" y="561976"/>
                <a:pt x="0" y="520041"/>
                <a:pt x="0" y="468312"/>
              </a:cubicBezTo>
              <a:close/>
            </a:path>
          </a:pathLst>
        </a:custGeom>
        <a:gradFill rotWithShape="1">
          <a:gsLst>
            <a:gs pos="0">
              <a:srgbClr val="5D427D"/>
            </a:gs>
            <a:gs pos="80000">
              <a:srgbClr val="7A57A5"/>
            </a:gs>
            <a:gs pos="100000">
              <a:srgbClr val="7A56A7"/>
            </a:gs>
          </a:gsLst>
          <a:lin ang="16200000"/>
        </a:gradFill>
        <a:ln>
          <a:noFill/>
        </a:ln>
        <a:effectLst>
          <a:outerShdw dist="23000" dir="5400000" rotWithShape="0">
            <a:srgbClr val="000000">
              <a:alpha val="35001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54864" tIns="50292" rIns="54864" bIns="50292" anchor="ctr" upright="1"/>
        <a:lstStyle/>
        <a:p>
          <a:pPr algn="ctr" rtl="0">
            <a:defRPr sz="1000"/>
          </a:pPr>
          <a:r>
            <a:rPr lang="zh-CN" altLang="en-US" sz="2000" b="1" i="0" u="none" strike="noStrike" baseline="0">
              <a:solidFill>
                <a:srgbClr val="000000"/>
              </a:solidFill>
              <a:latin typeface="微软雅黑"/>
              <a:ea typeface="微软雅黑"/>
            </a:rPr>
            <a:t>T3 60Hz  R22 LD </a:t>
          </a:r>
        </a:p>
      </xdr:txBody>
    </xdr:sp>
    <xdr:clientData/>
  </xdr:twoCellAnchor>
  <xdr:twoCellAnchor>
    <xdr:from>
      <xdr:col>5</xdr:col>
      <xdr:colOff>66675</xdr:colOff>
      <xdr:row>18</xdr:row>
      <xdr:rowOff>114300</xdr:rowOff>
    </xdr:from>
    <xdr:to>
      <xdr:col>8</xdr:col>
      <xdr:colOff>561975</xdr:colOff>
      <xdr:row>21</xdr:row>
      <xdr:rowOff>133350</xdr:rowOff>
    </xdr:to>
    <xdr:sp macro="" textlink="">
      <xdr:nvSpPr>
        <xdr:cNvPr id="1037" name="圆角矩形 1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 bwMode="auto">
        <a:xfrm>
          <a:off x="3495675" y="3371850"/>
          <a:ext cx="2552700" cy="561975"/>
        </a:xfrm>
        <a:custGeom>
          <a:avLst/>
          <a:gdLst>
            <a:gd name="T0" fmla="*/ 0 w 2552699"/>
            <a:gd name="T1" fmla="*/ 93664 h 561976"/>
            <a:gd name="T2" fmla="*/ 0 w 2552699"/>
            <a:gd name="T3" fmla="*/ 93664 h 561976"/>
            <a:gd name="T4" fmla="*/ 93663 w 2552699"/>
            <a:gd name="T5" fmla="*/ 0 h 561976"/>
            <a:gd name="T6" fmla="*/ 2459034 w 2552699"/>
            <a:gd name="T7" fmla="*/ 0 h 561976"/>
            <a:gd name="T8" fmla="*/ 2459033 w 2552699"/>
            <a:gd name="T9" fmla="*/ 0 h 561976"/>
            <a:gd name="T10" fmla="*/ 2552698 w 2552699"/>
            <a:gd name="T11" fmla="*/ 93664 h 561976"/>
            <a:gd name="T12" fmla="*/ 2552699 w 2552699"/>
            <a:gd name="T13" fmla="*/ 468311 h 561976"/>
            <a:gd name="T14" fmla="*/ 2552699 w 2552699"/>
            <a:gd name="T15" fmla="*/ 468311 h 561976"/>
            <a:gd name="T16" fmla="*/ 2459035 w 2552699"/>
            <a:gd name="T17" fmla="*/ 561975 h 561976"/>
            <a:gd name="T18" fmla="*/ 93664 w 2552699"/>
            <a:gd name="T19" fmla="*/ 561976 h 561976"/>
            <a:gd name="T20" fmla="*/ 93664 w 2552699"/>
            <a:gd name="T21" fmla="*/ 561976 h 561976"/>
            <a:gd name="T22" fmla="*/ 0 w 2552699"/>
            <a:gd name="T23" fmla="*/ 468312 h 561976"/>
            <a:gd name="T24" fmla="*/ 27433 w 2552699"/>
            <a:gd name="T25" fmla="*/ 27433 h 561976"/>
            <a:gd name="T26" fmla="*/ 2525265 w 2552699"/>
            <a:gd name="T27" fmla="*/ 534542 h 56197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T24" t="T25" r="T26" b="T27"/>
          <a:pathLst>
            <a:path w="2552699" h="561976">
              <a:moveTo>
                <a:pt x="0" y="93664"/>
              </a:moveTo>
              <a:lnTo>
                <a:pt x="0" y="93664"/>
              </a:lnTo>
              <a:cubicBezTo>
                <a:pt x="0" y="41934"/>
                <a:pt x="41934" y="0"/>
                <a:pt x="93663" y="0"/>
              </a:cubicBezTo>
              <a:lnTo>
                <a:pt x="2459034" y="0"/>
              </a:lnTo>
              <a:lnTo>
                <a:pt x="2459033" y="0"/>
              </a:lnTo>
              <a:cubicBezTo>
                <a:pt x="2510763" y="0"/>
                <a:pt x="2552698" y="41934"/>
                <a:pt x="2552698" y="93664"/>
              </a:cubicBezTo>
              <a:lnTo>
                <a:pt x="2552699" y="468311"/>
              </a:lnTo>
              <a:cubicBezTo>
                <a:pt x="2552699" y="520040"/>
                <a:pt x="2510764" y="561974"/>
                <a:pt x="2459035" y="561975"/>
              </a:cubicBezTo>
              <a:lnTo>
                <a:pt x="93664" y="561976"/>
              </a:lnTo>
              <a:cubicBezTo>
                <a:pt x="41934" y="561976"/>
                <a:pt x="0" y="520041"/>
                <a:pt x="0" y="468312"/>
              </a:cubicBezTo>
              <a:close/>
            </a:path>
          </a:pathLst>
        </a:custGeom>
        <a:gradFill rotWithShape="1">
          <a:gsLst>
            <a:gs pos="0">
              <a:srgbClr val="5D427D"/>
            </a:gs>
            <a:gs pos="80000">
              <a:srgbClr val="7A57A5"/>
            </a:gs>
            <a:gs pos="100000">
              <a:srgbClr val="7A56A7"/>
            </a:gs>
          </a:gsLst>
          <a:lin ang="16200000"/>
        </a:gradFill>
        <a:ln>
          <a:noFill/>
        </a:ln>
        <a:effectLst>
          <a:outerShdw dist="23000" dir="5400000" rotWithShape="0">
            <a:srgbClr val="000000">
              <a:alpha val="35001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54864" tIns="50292" rIns="54864" bIns="50292" anchor="ctr" upright="1"/>
        <a:lstStyle/>
        <a:p>
          <a:pPr algn="ctr" rtl="0">
            <a:defRPr sz="1000"/>
          </a:pPr>
          <a:r>
            <a:rPr lang="zh-CN" altLang="en-US" sz="2000" b="1" i="0" u="none" strike="noStrike" baseline="0">
              <a:solidFill>
                <a:srgbClr val="000000"/>
              </a:solidFill>
              <a:latin typeface="微软雅黑"/>
              <a:ea typeface="微软雅黑"/>
            </a:rPr>
            <a:t>T3 60Hz R22 MD </a:t>
          </a:r>
        </a:p>
      </xdr:txBody>
    </xdr:sp>
    <xdr:clientData/>
  </xdr:twoCellAnchor>
  <xdr:twoCellAnchor>
    <xdr:from>
      <xdr:col>9</xdr:col>
      <xdr:colOff>133350</xdr:colOff>
      <xdr:row>8</xdr:row>
      <xdr:rowOff>171450</xdr:rowOff>
    </xdr:from>
    <xdr:to>
      <xdr:col>17</xdr:col>
      <xdr:colOff>38100</xdr:colOff>
      <xdr:row>13</xdr:row>
      <xdr:rowOff>123825</xdr:rowOff>
    </xdr:to>
    <xdr:sp macro="" textlink="">
      <xdr:nvSpPr>
        <xdr:cNvPr id="1038" name="圆角矩形 1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 bwMode="auto">
        <a:xfrm>
          <a:off x="6305550" y="1619250"/>
          <a:ext cx="5391150" cy="857250"/>
        </a:xfrm>
        <a:custGeom>
          <a:avLst/>
          <a:gdLst>
            <a:gd name="T0" fmla="*/ 0 w 5391149"/>
            <a:gd name="T1" fmla="*/ 142877 h 857250"/>
            <a:gd name="T2" fmla="*/ 0 w 5391149"/>
            <a:gd name="T3" fmla="*/ 142877 h 857250"/>
            <a:gd name="T4" fmla="*/ 142876 w 5391149"/>
            <a:gd name="T5" fmla="*/ 0 h 857250"/>
            <a:gd name="T6" fmla="*/ 5248271 w 5391149"/>
            <a:gd name="T7" fmla="*/ 0 h 857250"/>
            <a:gd name="T8" fmla="*/ 5248270 w 5391149"/>
            <a:gd name="T9" fmla="*/ 0 h 857250"/>
            <a:gd name="T10" fmla="*/ 5391148 w 5391149"/>
            <a:gd name="T11" fmla="*/ 142877 h 857250"/>
            <a:gd name="T12" fmla="*/ 5391149 w 5391149"/>
            <a:gd name="T13" fmla="*/ 714372 h 857250"/>
            <a:gd name="T14" fmla="*/ 5391149 w 5391149"/>
            <a:gd name="T15" fmla="*/ 714372 h 857250"/>
            <a:gd name="T16" fmla="*/ 5248272 w 5391149"/>
            <a:gd name="T17" fmla="*/ 857249 h 857250"/>
            <a:gd name="T18" fmla="*/ 142877 w 5391149"/>
            <a:gd name="T19" fmla="*/ 857250 h 857250"/>
            <a:gd name="T20" fmla="*/ 142877 w 5391149"/>
            <a:gd name="T21" fmla="*/ 857250 h 857250"/>
            <a:gd name="T22" fmla="*/ 0 w 5391149"/>
            <a:gd name="T23" fmla="*/ 714373 h 857250"/>
            <a:gd name="T24" fmla="*/ 41847 w 5391149"/>
            <a:gd name="T25" fmla="*/ 41847 h 857250"/>
            <a:gd name="T26" fmla="*/ 5349301 w 5391149"/>
            <a:gd name="T27" fmla="*/ 815402 h 85725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T24" t="T25" r="T26" b="T27"/>
          <a:pathLst>
            <a:path w="5391149" h="857250">
              <a:moveTo>
                <a:pt x="0" y="142877"/>
              </a:moveTo>
              <a:lnTo>
                <a:pt x="0" y="142877"/>
              </a:lnTo>
              <a:cubicBezTo>
                <a:pt x="0" y="63968"/>
                <a:pt x="63968" y="0"/>
                <a:pt x="142876" y="0"/>
              </a:cubicBezTo>
              <a:lnTo>
                <a:pt x="5248271" y="0"/>
              </a:lnTo>
              <a:lnTo>
                <a:pt x="5248270" y="0"/>
              </a:lnTo>
              <a:cubicBezTo>
                <a:pt x="5327179" y="0"/>
                <a:pt x="5391148" y="63968"/>
                <a:pt x="5391148" y="142877"/>
              </a:cubicBezTo>
              <a:lnTo>
                <a:pt x="5391149" y="714372"/>
              </a:lnTo>
              <a:cubicBezTo>
                <a:pt x="5391149" y="793280"/>
                <a:pt x="5327180" y="857248"/>
                <a:pt x="5248272" y="857249"/>
              </a:cubicBezTo>
              <a:lnTo>
                <a:pt x="142877" y="857250"/>
              </a:lnTo>
              <a:cubicBezTo>
                <a:pt x="63968" y="857250"/>
                <a:pt x="0" y="793281"/>
                <a:pt x="0" y="714373"/>
              </a:cubicBezTo>
              <a:close/>
            </a:path>
          </a:pathLst>
        </a:custGeom>
        <a:gradFill rotWithShape="1">
          <a:gsLst>
            <a:gs pos="0">
              <a:srgbClr val="5D427D"/>
            </a:gs>
            <a:gs pos="80000">
              <a:srgbClr val="7A57A5"/>
            </a:gs>
            <a:gs pos="100000">
              <a:srgbClr val="7A56A7"/>
            </a:gs>
          </a:gsLst>
          <a:lin ang="16200000"/>
        </a:gradFill>
        <a:ln>
          <a:noFill/>
        </a:ln>
        <a:effectLst>
          <a:outerShdw dist="23000" dir="5400000" rotWithShape="0">
            <a:srgbClr val="000000">
              <a:alpha val="35001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54864" tIns="50292" rIns="54864" bIns="50292" anchor="ctr" upright="1"/>
        <a:lstStyle/>
        <a:p>
          <a:pPr algn="ctr" rtl="0">
            <a:defRPr sz="1000"/>
          </a:pPr>
          <a:r>
            <a:rPr lang="zh-CN" altLang="en-US" sz="2000" b="1" i="0" u="none" strike="noStrike" baseline="0">
              <a:solidFill>
                <a:srgbClr val="000000"/>
              </a:solidFill>
              <a:latin typeface="微软雅黑"/>
              <a:ea typeface="微软雅黑"/>
            </a:rPr>
            <a:t>T3 50Hz R22 Universal Outdoor Units</a:t>
          </a:r>
        </a:p>
      </xdr:txBody>
    </xdr:sp>
    <xdr:clientData/>
  </xdr:twoCellAnchor>
  <xdr:twoCellAnchor>
    <xdr:from>
      <xdr:col>9</xdr:col>
      <xdr:colOff>180975</xdr:colOff>
      <xdr:row>15</xdr:row>
      <xdr:rowOff>161925</xdr:rowOff>
    </xdr:from>
    <xdr:to>
      <xdr:col>17</xdr:col>
      <xdr:colOff>85725</xdr:colOff>
      <xdr:row>20</xdr:row>
      <xdr:rowOff>114300</xdr:rowOff>
    </xdr:to>
    <xdr:sp macro="" textlink="">
      <xdr:nvSpPr>
        <xdr:cNvPr id="1041" name="圆角矩形 1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rrowheads="1"/>
        </xdr:cNvSpPr>
      </xdr:nvSpPr>
      <xdr:spPr bwMode="auto">
        <a:xfrm>
          <a:off x="6353175" y="2876550"/>
          <a:ext cx="5391150" cy="857250"/>
        </a:xfrm>
        <a:custGeom>
          <a:avLst/>
          <a:gdLst>
            <a:gd name="T0" fmla="*/ 0 w 5391149"/>
            <a:gd name="T1" fmla="*/ 142877 h 857250"/>
            <a:gd name="T2" fmla="*/ 0 w 5391149"/>
            <a:gd name="T3" fmla="*/ 142877 h 857250"/>
            <a:gd name="T4" fmla="*/ 142876 w 5391149"/>
            <a:gd name="T5" fmla="*/ 0 h 857250"/>
            <a:gd name="T6" fmla="*/ 5248271 w 5391149"/>
            <a:gd name="T7" fmla="*/ 0 h 857250"/>
            <a:gd name="T8" fmla="*/ 5248270 w 5391149"/>
            <a:gd name="T9" fmla="*/ 0 h 857250"/>
            <a:gd name="T10" fmla="*/ 5391148 w 5391149"/>
            <a:gd name="T11" fmla="*/ 142877 h 857250"/>
            <a:gd name="T12" fmla="*/ 5391149 w 5391149"/>
            <a:gd name="T13" fmla="*/ 714372 h 857250"/>
            <a:gd name="T14" fmla="*/ 5391149 w 5391149"/>
            <a:gd name="T15" fmla="*/ 714372 h 857250"/>
            <a:gd name="T16" fmla="*/ 5248272 w 5391149"/>
            <a:gd name="T17" fmla="*/ 857249 h 857250"/>
            <a:gd name="T18" fmla="*/ 142877 w 5391149"/>
            <a:gd name="T19" fmla="*/ 857250 h 857250"/>
            <a:gd name="T20" fmla="*/ 142877 w 5391149"/>
            <a:gd name="T21" fmla="*/ 857250 h 857250"/>
            <a:gd name="T22" fmla="*/ 0 w 5391149"/>
            <a:gd name="T23" fmla="*/ 714373 h 857250"/>
            <a:gd name="T24" fmla="*/ 41847 w 5391149"/>
            <a:gd name="T25" fmla="*/ 41847 h 857250"/>
            <a:gd name="T26" fmla="*/ 5349301 w 5391149"/>
            <a:gd name="T27" fmla="*/ 815402 h 85725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T24" t="T25" r="T26" b="T27"/>
          <a:pathLst>
            <a:path w="5391149" h="857250">
              <a:moveTo>
                <a:pt x="0" y="142877"/>
              </a:moveTo>
              <a:lnTo>
                <a:pt x="0" y="142877"/>
              </a:lnTo>
              <a:cubicBezTo>
                <a:pt x="0" y="63968"/>
                <a:pt x="63968" y="0"/>
                <a:pt x="142876" y="0"/>
              </a:cubicBezTo>
              <a:lnTo>
                <a:pt x="5248271" y="0"/>
              </a:lnTo>
              <a:lnTo>
                <a:pt x="5248270" y="0"/>
              </a:lnTo>
              <a:cubicBezTo>
                <a:pt x="5327179" y="0"/>
                <a:pt x="5391148" y="63968"/>
                <a:pt x="5391148" y="142877"/>
              </a:cubicBezTo>
              <a:lnTo>
                <a:pt x="5391149" y="714372"/>
              </a:lnTo>
              <a:cubicBezTo>
                <a:pt x="5391149" y="793280"/>
                <a:pt x="5327180" y="857248"/>
                <a:pt x="5248272" y="857249"/>
              </a:cubicBezTo>
              <a:lnTo>
                <a:pt x="142877" y="857250"/>
              </a:lnTo>
              <a:cubicBezTo>
                <a:pt x="63968" y="857250"/>
                <a:pt x="0" y="793281"/>
                <a:pt x="0" y="714373"/>
              </a:cubicBezTo>
              <a:close/>
            </a:path>
          </a:pathLst>
        </a:custGeom>
        <a:gradFill rotWithShape="1">
          <a:gsLst>
            <a:gs pos="0">
              <a:srgbClr val="5D427D"/>
            </a:gs>
            <a:gs pos="80000">
              <a:srgbClr val="7A57A5"/>
            </a:gs>
            <a:gs pos="100000">
              <a:srgbClr val="7A56A7"/>
            </a:gs>
          </a:gsLst>
          <a:lin ang="16200000"/>
        </a:gradFill>
        <a:ln>
          <a:noFill/>
        </a:ln>
        <a:effectLst>
          <a:outerShdw dist="23000" dir="5400000" rotWithShape="0">
            <a:srgbClr val="000000">
              <a:alpha val="35001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54864" tIns="50292" rIns="54864" bIns="50292" anchor="ctr" upright="1"/>
        <a:lstStyle/>
        <a:p>
          <a:pPr algn="ctr" rtl="0">
            <a:defRPr sz="1000"/>
          </a:pPr>
          <a:r>
            <a:rPr lang="zh-CN" altLang="en-US" sz="2000" b="1" i="0" u="none" strike="noStrike" baseline="0">
              <a:solidFill>
                <a:srgbClr val="000000"/>
              </a:solidFill>
              <a:latin typeface="微软雅黑"/>
              <a:ea typeface="微软雅黑"/>
            </a:rPr>
            <a:t>T3 60Hz R22 Universal Outdoor Units</a:t>
          </a:r>
        </a:p>
      </xdr:txBody>
    </xdr:sp>
    <xdr:clientData/>
  </xdr:twoCellAnchor>
  <xdr:twoCellAnchor>
    <xdr:from>
      <xdr:col>5</xdr:col>
      <xdr:colOff>85725</xdr:colOff>
      <xdr:row>22</xdr:row>
      <xdr:rowOff>57150</xdr:rowOff>
    </xdr:from>
    <xdr:to>
      <xdr:col>8</xdr:col>
      <xdr:colOff>581025</xdr:colOff>
      <xdr:row>25</xdr:row>
      <xdr:rowOff>76200</xdr:rowOff>
    </xdr:to>
    <xdr:sp macro="" textlink="">
      <xdr:nvSpPr>
        <xdr:cNvPr id="1040" name="圆角矩形 1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 bwMode="auto">
        <a:xfrm>
          <a:off x="3514725" y="4038600"/>
          <a:ext cx="2552700" cy="561975"/>
        </a:xfrm>
        <a:custGeom>
          <a:avLst/>
          <a:gdLst>
            <a:gd name="T0" fmla="*/ 0 w 2552699"/>
            <a:gd name="T1" fmla="*/ 93664 h 561976"/>
            <a:gd name="T2" fmla="*/ 0 w 2552699"/>
            <a:gd name="T3" fmla="*/ 93664 h 561976"/>
            <a:gd name="T4" fmla="*/ 93663 w 2552699"/>
            <a:gd name="T5" fmla="*/ 0 h 561976"/>
            <a:gd name="T6" fmla="*/ 2459034 w 2552699"/>
            <a:gd name="T7" fmla="*/ 0 h 561976"/>
            <a:gd name="T8" fmla="*/ 2459033 w 2552699"/>
            <a:gd name="T9" fmla="*/ 0 h 561976"/>
            <a:gd name="T10" fmla="*/ 2552698 w 2552699"/>
            <a:gd name="T11" fmla="*/ 93664 h 561976"/>
            <a:gd name="T12" fmla="*/ 2552699 w 2552699"/>
            <a:gd name="T13" fmla="*/ 468311 h 561976"/>
            <a:gd name="T14" fmla="*/ 2552699 w 2552699"/>
            <a:gd name="T15" fmla="*/ 468311 h 561976"/>
            <a:gd name="T16" fmla="*/ 2459035 w 2552699"/>
            <a:gd name="T17" fmla="*/ 561975 h 561976"/>
            <a:gd name="T18" fmla="*/ 93664 w 2552699"/>
            <a:gd name="T19" fmla="*/ 561976 h 561976"/>
            <a:gd name="T20" fmla="*/ 93664 w 2552699"/>
            <a:gd name="T21" fmla="*/ 561976 h 561976"/>
            <a:gd name="T22" fmla="*/ 0 w 2552699"/>
            <a:gd name="T23" fmla="*/ 468312 h 561976"/>
            <a:gd name="T24" fmla="*/ 27433 w 2552699"/>
            <a:gd name="T25" fmla="*/ 27433 h 561976"/>
            <a:gd name="T26" fmla="*/ 2525265 w 2552699"/>
            <a:gd name="T27" fmla="*/ 534542 h 56197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T24" t="T25" r="T26" b="T27"/>
          <a:pathLst>
            <a:path w="2552699" h="561976">
              <a:moveTo>
                <a:pt x="0" y="93664"/>
              </a:moveTo>
              <a:lnTo>
                <a:pt x="0" y="93664"/>
              </a:lnTo>
              <a:cubicBezTo>
                <a:pt x="0" y="41934"/>
                <a:pt x="41934" y="0"/>
                <a:pt x="93663" y="0"/>
              </a:cubicBezTo>
              <a:lnTo>
                <a:pt x="2459034" y="0"/>
              </a:lnTo>
              <a:lnTo>
                <a:pt x="2459033" y="0"/>
              </a:lnTo>
              <a:cubicBezTo>
                <a:pt x="2510763" y="0"/>
                <a:pt x="2552698" y="41934"/>
                <a:pt x="2552698" y="93664"/>
              </a:cubicBezTo>
              <a:lnTo>
                <a:pt x="2552699" y="468311"/>
              </a:lnTo>
              <a:cubicBezTo>
                <a:pt x="2552699" y="520040"/>
                <a:pt x="2510764" y="561974"/>
                <a:pt x="2459035" y="561975"/>
              </a:cubicBezTo>
              <a:lnTo>
                <a:pt x="93664" y="561976"/>
              </a:lnTo>
              <a:cubicBezTo>
                <a:pt x="41934" y="561976"/>
                <a:pt x="0" y="520041"/>
                <a:pt x="0" y="468312"/>
              </a:cubicBezTo>
              <a:close/>
            </a:path>
          </a:pathLst>
        </a:custGeom>
        <a:gradFill rotWithShape="1">
          <a:gsLst>
            <a:gs pos="0">
              <a:srgbClr val="5D427D"/>
            </a:gs>
            <a:gs pos="80000">
              <a:srgbClr val="7A57A5"/>
            </a:gs>
            <a:gs pos="100000">
              <a:srgbClr val="7A56A7"/>
            </a:gs>
          </a:gsLst>
          <a:lin ang="16200000"/>
        </a:gradFill>
        <a:ln>
          <a:noFill/>
        </a:ln>
        <a:effectLst>
          <a:outerShdw dist="23000" dir="5400000" rotWithShape="0">
            <a:srgbClr val="000000">
              <a:alpha val="35001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54864" tIns="50292" rIns="54864" bIns="50292" anchor="ctr" upright="1"/>
        <a:lstStyle/>
        <a:p>
          <a:pPr algn="ctr" rtl="0">
            <a:defRPr sz="1000"/>
          </a:pPr>
          <a:r>
            <a:rPr lang="zh-CN" altLang="en-US" sz="2000" b="1" i="0" u="none" strike="noStrike" baseline="0">
              <a:solidFill>
                <a:srgbClr val="000000"/>
              </a:solidFill>
              <a:latin typeface="微软雅黑"/>
              <a:ea typeface="微软雅黑"/>
            </a:rPr>
            <a:t>T3 60Hz R22 HD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ColWidth="9" defaultRowHeight="14.25"/>
  <sheetData/>
  <phoneticPr fontId="14" type="noConversion"/>
  <pageMargins left="0.69930555555555596" right="0.69930555555555596" top="0.75" bottom="0.75" header="0.3" footer="0.3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66"/>
  <sheetViews>
    <sheetView workbookViewId="0">
      <pane xSplit="3" ySplit="1" topLeftCell="I2" activePane="bottomRight" state="frozen"/>
      <selection pane="topRight"/>
      <selection pane="bottomLeft"/>
      <selection pane="bottomRight" activeCell="A3" sqref="A3:C3"/>
    </sheetView>
  </sheetViews>
  <sheetFormatPr defaultColWidth="9" defaultRowHeight="5.65" customHeight="1"/>
  <cols>
    <col min="1" max="1" width="17.5" style="29" customWidth="1"/>
    <col min="2" max="2" width="25.125" style="29" customWidth="1"/>
    <col min="3" max="3" width="12.125" style="29" customWidth="1"/>
    <col min="4" max="13" width="20.125" style="22" customWidth="1"/>
    <col min="14" max="202" width="9" style="3"/>
    <col min="203" max="233" width="9" style="4"/>
    <col min="234" max="16384" width="9" style="5"/>
  </cols>
  <sheetData>
    <row r="1" spans="1:233" s="1" customFormat="1" ht="16.5">
      <c r="A1" s="335" t="s">
        <v>0</v>
      </c>
      <c r="B1" s="336"/>
      <c r="C1" s="30" t="s">
        <v>1</v>
      </c>
      <c r="D1" s="70" t="s">
        <v>373</v>
      </c>
      <c r="E1" s="70" t="s">
        <v>374</v>
      </c>
      <c r="F1" s="70" t="s">
        <v>375</v>
      </c>
      <c r="G1" s="70" t="s">
        <v>376</v>
      </c>
      <c r="H1" s="70" t="s">
        <v>377</v>
      </c>
      <c r="I1" s="70" t="s">
        <v>378</v>
      </c>
      <c r="J1" s="70" t="s">
        <v>379</v>
      </c>
      <c r="K1" s="70" t="s">
        <v>380</v>
      </c>
      <c r="L1" s="70" t="s">
        <v>381</v>
      </c>
      <c r="M1" s="70" t="s">
        <v>382</v>
      </c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</row>
    <row r="2" spans="1:233" s="1" customFormat="1" ht="16.5">
      <c r="A2" s="337"/>
      <c r="B2" s="338"/>
      <c r="C2" s="30" t="s">
        <v>2</v>
      </c>
      <c r="D2" s="71" t="s">
        <v>383</v>
      </c>
      <c r="E2" s="71" t="s">
        <v>384</v>
      </c>
      <c r="F2" s="71" t="s">
        <v>385</v>
      </c>
      <c r="G2" s="71" t="s">
        <v>386</v>
      </c>
      <c r="H2" s="71" t="s">
        <v>387</v>
      </c>
      <c r="I2" s="71" t="s">
        <v>388</v>
      </c>
      <c r="J2" s="71" t="s">
        <v>389</v>
      </c>
      <c r="K2" s="71" t="s">
        <v>390</v>
      </c>
      <c r="L2" s="71" t="s">
        <v>391</v>
      </c>
      <c r="M2" s="71" t="s">
        <v>392</v>
      </c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</row>
    <row r="3" spans="1:233" s="21" customFormat="1" ht="16.5">
      <c r="A3" s="273" t="s">
        <v>3</v>
      </c>
      <c r="B3" s="274"/>
      <c r="C3" s="275"/>
      <c r="D3" s="70">
        <v>65970101329</v>
      </c>
      <c r="E3" s="70">
        <v>65970101330</v>
      </c>
      <c r="F3" s="70">
        <v>65971000534</v>
      </c>
      <c r="G3" s="70">
        <v>65971000120</v>
      </c>
      <c r="H3" s="70">
        <v>65971000567</v>
      </c>
      <c r="I3" s="70">
        <v>65970101331</v>
      </c>
      <c r="J3" s="70">
        <v>65971000570</v>
      </c>
      <c r="K3" s="70">
        <v>65971000191</v>
      </c>
      <c r="L3" s="70" t="s">
        <v>4</v>
      </c>
      <c r="M3" s="70" t="s">
        <v>4</v>
      </c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</row>
    <row r="4" spans="1:233" s="21" customFormat="1" ht="16.5">
      <c r="A4" s="331" t="s">
        <v>5</v>
      </c>
      <c r="B4" s="332"/>
      <c r="C4" s="35" t="s">
        <v>6</v>
      </c>
      <c r="D4" s="71" t="s">
        <v>134</v>
      </c>
      <c r="E4" s="71" t="s">
        <v>134</v>
      </c>
      <c r="F4" s="71" t="s">
        <v>134</v>
      </c>
      <c r="G4" s="71" t="s">
        <v>134</v>
      </c>
      <c r="H4" s="71" t="s">
        <v>134</v>
      </c>
      <c r="I4" s="71" t="s">
        <v>134</v>
      </c>
      <c r="J4" s="71" t="s">
        <v>134</v>
      </c>
      <c r="K4" s="71" t="s">
        <v>134</v>
      </c>
      <c r="L4" s="71" t="s">
        <v>135</v>
      </c>
      <c r="M4" s="71" t="s">
        <v>135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</row>
    <row r="5" spans="1:233" s="21" customFormat="1" ht="16.5">
      <c r="A5" s="321" t="s">
        <v>8</v>
      </c>
      <c r="B5" s="257" t="s">
        <v>9</v>
      </c>
      <c r="C5" s="35" t="s">
        <v>10</v>
      </c>
      <c r="D5" s="72">
        <v>18000</v>
      </c>
      <c r="E5" s="72">
        <v>18000</v>
      </c>
      <c r="F5" s="73">
        <v>24000</v>
      </c>
      <c r="G5" s="73">
        <v>24000</v>
      </c>
      <c r="H5" s="73">
        <v>36000</v>
      </c>
      <c r="I5" s="73">
        <v>36000</v>
      </c>
      <c r="J5" s="76">
        <v>48000</v>
      </c>
      <c r="K5" s="76">
        <v>48000</v>
      </c>
      <c r="L5" s="73">
        <v>48000</v>
      </c>
      <c r="M5" s="73">
        <v>48000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</row>
    <row r="6" spans="1:233" s="21" customFormat="1" ht="16.5">
      <c r="A6" s="322"/>
      <c r="B6" s="257"/>
      <c r="C6" s="35" t="s">
        <v>11</v>
      </c>
      <c r="D6" s="74">
        <v>1.5</v>
      </c>
      <c r="E6" s="74">
        <v>1.5</v>
      </c>
      <c r="F6" s="74">
        <v>2.038694</v>
      </c>
      <c r="G6" s="74">
        <v>2.038694</v>
      </c>
      <c r="H6" s="74">
        <v>3</v>
      </c>
      <c r="I6" s="85">
        <v>3</v>
      </c>
      <c r="J6" s="86">
        <v>3.9941759999999999</v>
      </c>
      <c r="K6" s="86">
        <v>3.9941759999999999</v>
      </c>
      <c r="L6" s="74">
        <v>3.9941759999999999</v>
      </c>
      <c r="M6" s="74">
        <v>3.9941759999999999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</row>
    <row r="7" spans="1:233" s="21" customFormat="1" ht="16.5">
      <c r="A7" s="322"/>
      <c r="B7" s="257"/>
      <c r="C7" s="35" t="s">
        <v>12</v>
      </c>
      <c r="D7" s="75">
        <v>5.2</v>
      </c>
      <c r="E7" s="75">
        <v>5.2</v>
      </c>
      <c r="F7" s="75">
        <v>7.1</v>
      </c>
      <c r="G7" s="75">
        <v>7.1</v>
      </c>
      <c r="H7" s="75">
        <v>10.5</v>
      </c>
      <c r="I7" s="87">
        <v>10.5</v>
      </c>
      <c r="J7" s="74">
        <v>14.064</v>
      </c>
      <c r="K7" s="74">
        <v>14.064</v>
      </c>
      <c r="L7" s="74">
        <v>14.064</v>
      </c>
      <c r="M7" s="74">
        <v>14.064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</row>
    <row r="8" spans="1:233" s="21" customFormat="1" ht="16.5">
      <c r="A8" s="322"/>
      <c r="B8" s="257" t="s">
        <v>13</v>
      </c>
      <c r="C8" s="35" t="s">
        <v>10</v>
      </c>
      <c r="D8" s="76" t="s">
        <v>4</v>
      </c>
      <c r="E8" s="76">
        <v>19000</v>
      </c>
      <c r="F8" s="76" t="s">
        <v>4</v>
      </c>
      <c r="G8" s="76">
        <v>27000</v>
      </c>
      <c r="H8" s="76" t="s">
        <v>4</v>
      </c>
      <c r="I8" s="76">
        <v>37500</v>
      </c>
      <c r="J8" s="76" t="s">
        <v>4</v>
      </c>
      <c r="K8" s="73">
        <v>50000</v>
      </c>
      <c r="L8" s="73" t="s">
        <v>4</v>
      </c>
      <c r="M8" s="73">
        <v>50000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</row>
    <row r="9" spans="1:233" s="21" customFormat="1" ht="16.5">
      <c r="A9" s="322"/>
      <c r="B9" s="257"/>
      <c r="C9" s="35" t="s">
        <v>11</v>
      </c>
      <c r="D9" s="77" t="s">
        <v>4</v>
      </c>
      <c r="E9" s="77">
        <v>1.5893492</v>
      </c>
      <c r="F9" s="77" t="s">
        <v>4</v>
      </c>
      <c r="G9" s="78">
        <v>2.2596033140848601</v>
      </c>
      <c r="H9" s="77" t="s">
        <v>4</v>
      </c>
      <c r="I9" s="77">
        <v>3.1204499999999999</v>
      </c>
      <c r="J9" s="77" t="s">
        <v>4</v>
      </c>
      <c r="K9" s="78">
        <v>4.1844505816386297</v>
      </c>
      <c r="L9" s="79" t="s">
        <v>4</v>
      </c>
      <c r="M9" s="78">
        <v>4.1844505816386297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</row>
    <row r="10" spans="1:233" s="21" customFormat="1" ht="16.5">
      <c r="A10" s="323"/>
      <c r="B10" s="257"/>
      <c r="C10" s="35" t="s">
        <v>12</v>
      </c>
      <c r="D10" s="79" t="s">
        <v>4</v>
      </c>
      <c r="E10" s="79">
        <v>5.5963000000000003</v>
      </c>
      <c r="F10" s="79" t="s">
        <v>4</v>
      </c>
      <c r="G10" s="78">
        <v>7.9086115992970099</v>
      </c>
      <c r="H10" s="79" t="s">
        <v>4</v>
      </c>
      <c r="I10" s="79">
        <v>10.987500000000001</v>
      </c>
      <c r="J10" s="79" t="s">
        <v>4</v>
      </c>
      <c r="K10" s="78">
        <v>14.645577035735201</v>
      </c>
      <c r="L10" s="79" t="s">
        <v>4</v>
      </c>
      <c r="M10" s="78">
        <v>14.645577035735201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</row>
    <row r="11" spans="1:233" s="21" customFormat="1" ht="16.5">
      <c r="A11" s="321" t="s">
        <v>165</v>
      </c>
      <c r="B11" s="35" t="s">
        <v>258</v>
      </c>
      <c r="C11" s="35" t="s">
        <v>12</v>
      </c>
      <c r="D11" s="80">
        <v>1.9</v>
      </c>
      <c r="E11" s="80">
        <v>1.9</v>
      </c>
      <c r="F11" s="80">
        <v>2.81</v>
      </c>
      <c r="G11" s="80">
        <v>2.81</v>
      </c>
      <c r="H11" s="80">
        <v>3.98</v>
      </c>
      <c r="I11" s="80">
        <v>3.98</v>
      </c>
      <c r="J11" s="80">
        <v>5.25</v>
      </c>
      <c r="K11" s="80">
        <v>5.25</v>
      </c>
      <c r="L11" s="80">
        <v>5.25</v>
      </c>
      <c r="M11" s="80">
        <v>5.21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</row>
    <row r="12" spans="1:233" s="21" customFormat="1" ht="16.5">
      <c r="A12" s="322"/>
      <c r="B12" s="35" t="s">
        <v>259</v>
      </c>
      <c r="C12" s="35" t="s">
        <v>12</v>
      </c>
      <c r="D12" s="80" t="s">
        <v>4</v>
      </c>
      <c r="E12" s="80">
        <v>1.75</v>
      </c>
      <c r="F12" s="80" t="s">
        <v>4</v>
      </c>
      <c r="G12" s="80">
        <v>2.86</v>
      </c>
      <c r="H12" s="80" t="s">
        <v>4</v>
      </c>
      <c r="I12" s="80">
        <v>3.47</v>
      </c>
      <c r="J12" s="80" t="s">
        <v>4</v>
      </c>
      <c r="K12" s="80">
        <v>5.15</v>
      </c>
      <c r="L12" s="80" t="s">
        <v>4</v>
      </c>
      <c r="M12" s="80">
        <v>5.46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</row>
    <row r="13" spans="1:233" s="21" customFormat="1" ht="16.5">
      <c r="A13" s="322"/>
      <c r="B13" s="35" t="s">
        <v>260</v>
      </c>
      <c r="C13" s="35" t="s">
        <v>17</v>
      </c>
      <c r="D13" s="42">
        <v>8.73</v>
      </c>
      <c r="E13" s="42">
        <v>8.73</v>
      </c>
      <c r="F13" s="42">
        <v>13.1</v>
      </c>
      <c r="G13" s="42">
        <v>13.1</v>
      </c>
      <c r="H13" s="42">
        <v>18.14</v>
      </c>
      <c r="I13" s="42">
        <v>18.14</v>
      </c>
      <c r="J13" s="42">
        <v>24.94</v>
      </c>
      <c r="K13" s="42">
        <v>24.94</v>
      </c>
      <c r="L13" s="80">
        <v>15.7</v>
      </c>
      <c r="M13" s="80">
        <v>15.7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</row>
    <row r="14" spans="1:233" s="21" customFormat="1" ht="16.5">
      <c r="A14" s="323"/>
      <c r="B14" s="35" t="s">
        <v>261</v>
      </c>
      <c r="C14" s="35" t="s">
        <v>17</v>
      </c>
      <c r="D14" s="42" t="s">
        <v>4</v>
      </c>
      <c r="E14" s="42">
        <v>8.11</v>
      </c>
      <c r="F14" s="80" t="s">
        <v>4</v>
      </c>
      <c r="G14" s="42">
        <v>13.8</v>
      </c>
      <c r="H14" s="80" t="s">
        <v>4</v>
      </c>
      <c r="I14" s="42">
        <v>16.2</v>
      </c>
      <c r="J14" s="80" t="s">
        <v>4</v>
      </c>
      <c r="K14" s="42">
        <v>23.2</v>
      </c>
      <c r="L14" s="80" t="s">
        <v>4</v>
      </c>
      <c r="M14" s="80">
        <v>15.4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</row>
    <row r="15" spans="1:233" s="21" customFormat="1" ht="16.5">
      <c r="A15" s="321" t="s">
        <v>170</v>
      </c>
      <c r="B15" s="264" t="s">
        <v>171</v>
      </c>
      <c r="C15" s="81" t="s">
        <v>172</v>
      </c>
      <c r="D15" s="42">
        <f>D16/3.412</f>
        <v>2.7765780218424143</v>
      </c>
      <c r="E15" s="42">
        <f t="shared" ref="E15" si="0">E16/3.412</f>
        <v>2.7765780218424143</v>
      </c>
      <c r="F15" s="42">
        <f t="shared" ref="F15:K15" si="1">F16/3.412</f>
        <v>2.5032020125744179</v>
      </c>
      <c r="G15" s="42">
        <f t="shared" si="1"/>
        <v>2.5032020125744179</v>
      </c>
      <c r="H15" s="42">
        <f t="shared" si="1"/>
        <v>2.6510041414575807</v>
      </c>
      <c r="I15" s="42">
        <f t="shared" si="1"/>
        <v>2.6510041414575807</v>
      </c>
      <c r="J15" s="42">
        <f t="shared" si="1"/>
        <v>2.6796181544129962</v>
      </c>
      <c r="K15" s="42">
        <f t="shared" si="1"/>
        <v>2.6796181544129962</v>
      </c>
      <c r="L15" s="42">
        <v>2.6788571428571402</v>
      </c>
      <c r="M15" s="42">
        <v>2.6788571428571402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</row>
    <row r="16" spans="1:233" s="21" customFormat="1" ht="16.5">
      <c r="A16" s="322"/>
      <c r="B16" s="266"/>
      <c r="C16" s="82" t="s">
        <v>173</v>
      </c>
      <c r="D16" s="46">
        <f>D5/D11/1000</f>
        <v>9.4736842105263168</v>
      </c>
      <c r="E16" s="46">
        <f t="shared" ref="E16" si="2">E5/E11/1000</f>
        <v>9.4736842105263168</v>
      </c>
      <c r="F16" s="46">
        <f t="shared" ref="F16:K16" si="3">F5/F11/1000</f>
        <v>8.5409252669039137</v>
      </c>
      <c r="G16" s="46">
        <f t="shared" si="3"/>
        <v>8.5409252669039137</v>
      </c>
      <c r="H16" s="46">
        <f t="shared" si="3"/>
        <v>9.0452261306532655</v>
      </c>
      <c r="I16" s="46">
        <f t="shared" si="3"/>
        <v>9.0452261306532655</v>
      </c>
      <c r="J16" s="46">
        <f t="shared" si="3"/>
        <v>9.1428571428571423</v>
      </c>
      <c r="K16" s="46">
        <f t="shared" si="3"/>
        <v>9.1428571428571423</v>
      </c>
      <c r="L16" s="42">
        <v>9.1428571428571406</v>
      </c>
      <c r="M16" s="42">
        <v>9.1428571428571406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</row>
    <row r="17" spans="1:202" s="21" customFormat="1" ht="16.5">
      <c r="A17" s="322"/>
      <c r="B17" s="264" t="s">
        <v>174</v>
      </c>
      <c r="C17" s="81" t="s">
        <v>172</v>
      </c>
      <c r="D17" s="46" t="s">
        <v>4</v>
      </c>
      <c r="E17" s="42">
        <f t="shared" ref="E17" si="4">E18/3.412</f>
        <v>3.1820465583654332</v>
      </c>
      <c r="F17" s="42" t="s">
        <v>4</v>
      </c>
      <c r="G17" s="42">
        <f t="shared" ref="G17" si="5">G18/3.412</f>
        <v>2.7668697070807271</v>
      </c>
      <c r="H17" s="42" t="s">
        <v>4</v>
      </c>
      <c r="I17" s="42">
        <f>I18/3.412</f>
        <v>3.1673260335618312</v>
      </c>
      <c r="J17" s="42" t="s">
        <v>4</v>
      </c>
      <c r="K17" s="42">
        <f>K18/3.412</f>
        <v>2.8454683071739946</v>
      </c>
      <c r="L17" s="42" t="s">
        <v>4</v>
      </c>
      <c r="M17" s="42">
        <v>2.8438013661621802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</row>
    <row r="18" spans="1:202" s="21" customFormat="1" ht="16.5">
      <c r="A18" s="323"/>
      <c r="B18" s="266"/>
      <c r="C18" s="82" t="s">
        <v>173</v>
      </c>
      <c r="D18" s="46" t="s">
        <v>4</v>
      </c>
      <c r="E18" s="42">
        <f t="shared" ref="E18" si="6">E8/E12/1000</f>
        <v>10.857142857142858</v>
      </c>
      <c r="F18" s="80" t="s">
        <v>4</v>
      </c>
      <c r="G18" s="42">
        <f t="shared" ref="G18" si="7">G8/G12/1000</f>
        <v>9.44055944055944</v>
      </c>
      <c r="H18" s="80" t="s">
        <v>4</v>
      </c>
      <c r="I18" s="42">
        <f>I8/I12/1000</f>
        <v>10.806916426512968</v>
      </c>
      <c r="J18" s="80" t="s">
        <v>4</v>
      </c>
      <c r="K18" s="42">
        <f>K8/K12/1000</f>
        <v>9.7087378640776691</v>
      </c>
      <c r="L18" s="80" t="s">
        <v>4</v>
      </c>
      <c r="M18" s="42">
        <v>9.7087378640776691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</row>
    <row r="19" spans="1:202" s="21" customFormat="1" ht="16.5">
      <c r="A19" s="327" t="s">
        <v>356</v>
      </c>
      <c r="B19" s="51" t="s">
        <v>176</v>
      </c>
      <c r="C19" s="34"/>
      <c r="D19" s="50" t="s">
        <v>393</v>
      </c>
      <c r="E19" s="50" t="s">
        <v>393</v>
      </c>
      <c r="F19" s="50" t="s">
        <v>394</v>
      </c>
      <c r="G19" s="50" t="s">
        <v>394</v>
      </c>
      <c r="H19" s="50" t="s">
        <v>358</v>
      </c>
      <c r="I19" s="50" t="s">
        <v>358</v>
      </c>
      <c r="J19" s="50" t="s">
        <v>395</v>
      </c>
      <c r="K19" s="50" t="s">
        <v>395</v>
      </c>
      <c r="L19" s="50" t="s">
        <v>395</v>
      </c>
      <c r="M19" s="50" t="s">
        <v>395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</row>
    <row r="20" spans="1:202" s="21" customFormat="1" ht="16.5">
      <c r="A20" s="328"/>
      <c r="B20" s="51" t="s">
        <v>179</v>
      </c>
      <c r="C20" s="34"/>
      <c r="D20" s="50" t="s">
        <v>396</v>
      </c>
      <c r="E20" s="50" t="s">
        <v>396</v>
      </c>
      <c r="F20" s="50" t="s">
        <v>397</v>
      </c>
      <c r="G20" s="50" t="s">
        <v>397</v>
      </c>
      <c r="H20" s="50" t="s">
        <v>397</v>
      </c>
      <c r="I20" s="50" t="s">
        <v>397</v>
      </c>
      <c r="J20" s="50" t="s">
        <v>398</v>
      </c>
      <c r="K20" s="50" t="s">
        <v>398</v>
      </c>
      <c r="L20" s="50" t="s">
        <v>398</v>
      </c>
      <c r="M20" s="50" t="s">
        <v>398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</row>
    <row r="21" spans="1:202" s="21" customFormat="1" ht="16.5">
      <c r="A21" s="328"/>
      <c r="B21" s="51" t="s">
        <v>151</v>
      </c>
      <c r="C21" s="34" t="s">
        <v>15</v>
      </c>
      <c r="D21" s="50">
        <v>25</v>
      </c>
      <c r="E21" s="50">
        <v>25</v>
      </c>
      <c r="F21" s="50">
        <v>30</v>
      </c>
      <c r="G21" s="50">
        <v>30</v>
      </c>
      <c r="H21" s="50">
        <v>45</v>
      </c>
      <c r="I21" s="50">
        <v>45</v>
      </c>
      <c r="J21" s="50">
        <v>80</v>
      </c>
      <c r="K21" s="50">
        <v>80</v>
      </c>
      <c r="L21" s="50">
        <v>80</v>
      </c>
      <c r="M21" s="50">
        <v>80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</row>
    <row r="22" spans="1:202" s="21" customFormat="1" ht="16.5">
      <c r="A22" s="328"/>
      <c r="B22" s="51" t="s">
        <v>180</v>
      </c>
      <c r="C22" s="34" t="s">
        <v>30</v>
      </c>
      <c r="D22" s="50">
        <v>2.5</v>
      </c>
      <c r="E22" s="50">
        <v>2.5</v>
      </c>
      <c r="F22" s="50">
        <v>3</v>
      </c>
      <c r="G22" s="50">
        <v>3</v>
      </c>
      <c r="H22" s="50">
        <v>4</v>
      </c>
      <c r="I22" s="50">
        <v>4</v>
      </c>
      <c r="J22" s="50">
        <v>6</v>
      </c>
      <c r="K22" s="50">
        <v>6</v>
      </c>
      <c r="L22" s="50">
        <v>6</v>
      </c>
      <c r="M22" s="50">
        <v>6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</row>
    <row r="23" spans="1:202" s="21" customFormat="1" ht="16.5">
      <c r="A23" s="329"/>
      <c r="B23" s="51" t="s">
        <v>181</v>
      </c>
      <c r="C23" s="34" t="s">
        <v>36</v>
      </c>
      <c r="D23" s="50" t="s">
        <v>360</v>
      </c>
      <c r="E23" s="50" t="s">
        <v>360</v>
      </c>
      <c r="F23" s="50" t="s">
        <v>399</v>
      </c>
      <c r="G23" s="50" t="s">
        <v>399</v>
      </c>
      <c r="H23" s="50" t="s">
        <v>362</v>
      </c>
      <c r="I23" s="50" t="s">
        <v>362</v>
      </c>
      <c r="J23" s="50" t="s">
        <v>400</v>
      </c>
      <c r="K23" s="50" t="s">
        <v>400</v>
      </c>
      <c r="L23" s="50" t="s">
        <v>400</v>
      </c>
      <c r="M23" s="50" t="s">
        <v>400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</row>
    <row r="24" spans="1:202" s="21" customFormat="1" ht="16.5">
      <c r="A24" s="327" t="s">
        <v>185</v>
      </c>
      <c r="B24" s="51" t="s">
        <v>38</v>
      </c>
      <c r="C24" s="34"/>
      <c r="D24" s="50">
        <v>2</v>
      </c>
      <c r="E24" s="50">
        <v>2</v>
      </c>
      <c r="F24" s="50">
        <v>2</v>
      </c>
      <c r="G24" s="50">
        <v>2</v>
      </c>
      <c r="H24" s="50">
        <v>2</v>
      </c>
      <c r="I24" s="50">
        <v>2</v>
      </c>
      <c r="J24" s="50">
        <v>2</v>
      </c>
      <c r="K24" s="50">
        <v>2</v>
      </c>
      <c r="L24" s="50">
        <v>2</v>
      </c>
      <c r="M24" s="50">
        <v>2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</row>
    <row r="25" spans="1:202" s="21" customFormat="1" ht="16.5">
      <c r="A25" s="328"/>
      <c r="B25" s="51" t="s">
        <v>186</v>
      </c>
      <c r="C25" s="34" t="s">
        <v>40</v>
      </c>
      <c r="D25" s="50" t="s">
        <v>187</v>
      </c>
      <c r="E25" s="50" t="s">
        <v>187</v>
      </c>
      <c r="F25" s="50" t="s">
        <v>187</v>
      </c>
      <c r="G25" s="50" t="s">
        <v>187</v>
      </c>
      <c r="H25" s="50" t="s">
        <v>187</v>
      </c>
      <c r="I25" s="50" t="s">
        <v>187</v>
      </c>
      <c r="J25" s="50" t="s">
        <v>187</v>
      </c>
      <c r="K25" s="50" t="s">
        <v>187</v>
      </c>
      <c r="L25" s="50" t="s">
        <v>187</v>
      </c>
      <c r="M25" s="50" t="s">
        <v>187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</row>
    <row r="26" spans="1:202" s="21" customFormat="1" ht="16.5">
      <c r="A26" s="328"/>
      <c r="B26" s="51" t="s">
        <v>153</v>
      </c>
      <c r="C26" s="34" t="s">
        <v>40</v>
      </c>
      <c r="D26" s="50">
        <v>1.6</v>
      </c>
      <c r="E26" s="50">
        <v>1.6</v>
      </c>
      <c r="F26" s="50">
        <v>1.6</v>
      </c>
      <c r="G26" s="50">
        <v>1.6</v>
      </c>
      <c r="H26" s="50">
        <v>1.4</v>
      </c>
      <c r="I26" s="50">
        <v>1.4</v>
      </c>
      <c r="J26" s="50">
        <v>1.4</v>
      </c>
      <c r="K26" s="50">
        <v>1.4</v>
      </c>
      <c r="L26" s="50">
        <v>1.4</v>
      </c>
      <c r="M26" s="50">
        <v>1.4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</row>
    <row r="27" spans="1:202" s="21" customFormat="1" ht="16.5">
      <c r="A27" s="328"/>
      <c r="B27" s="51" t="s">
        <v>188</v>
      </c>
      <c r="C27" s="34"/>
      <c r="D27" s="52" t="s">
        <v>154</v>
      </c>
      <c r="E27" s="52" t="s">
        <v>154</v>
      </c>
      <c r="F27" s="52" t="s">
        <v>154</v>
      </c>
      <c r="G27" s="52" t="s">
        <v>154</v>
      </c>
      <c r="H27" s="52" t="s">
        <v>154</v>
      </c>
      <c r="I27" s="52" t="s">
        <v>154</v>
      </c>
      <c r="J27" s="52" t="s">
        <v>154</v>
      </c>
      <c r="K27" s="52" t="s">
        <v>154</v>
      </c>
      <c r="L27" s="52" t="s">
        <v>154</v>
      </c>
      <c r="M27" s="52" t="s">
        <v>154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</row>
    <row r="28" spans="1:202" s="21" customFormat="1" ht="16.5">
      <c r="A28" s="328"/>
      <c r="B28" s="51" t="s">
        <v>46</v>
      </c>
      <c r="C28" s="34" t="s">
        <v>40</v>
      </c>
      <c r="D28" s="50" t="s">
        <v>190</v>
      </c>
      <c r="E28" s="50" t="s">
        <v>190</v>
      </c>
      <c r="F28" s="50" t="s">
        <v>190</v>
      </c>
      <c r="G28" s="50" t="s">
        <v>190</v>
      </c>
      <c r="H28" s="50" t="s">
        <v>190</v>
      </c>
      <c r="I28" s="50" t="s">
        <v>190</v>
      </c>
      <c r="J28" s="50" t="s">
        <v>190</v>
      </c>
      <c r="K28" s="50" t="s">
        <v>190</v>
      </c>
      <c r="L28" s="50" t="s">
        <v>190</v>
      </c>
      <c r="M28" s="50" t="s">
        <v>190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</row>
    <row r="29" spans="1:202" s="21" customFormat="1" ht="16.5">
      <c r="A29" s="328"/>
      <c r="B29" s="51" t="s">
        <v>49</v>
      </c>
      <c r="C29" s="34" t="s">
        <v>40</v>
      </c>
      <c r="D29" s="50" t="s">
        <v>401</v>
      </c>
      <c r="E29" s="50" t="s">
        <v>401</v>
      </c>
      <c r="F29" s="50" t="s">
        <v>363</v>
      </c>
      <c r="G29" s="50" t="s">
        <v>363</v>
      </c>
      <c r="H29" s="50" t="s">
        <v>363</v>
      </c>
      <c r="I29" s="50" t="s">
        <v>363</v>
      </c>
      <c r="J29" s="50" t="s">
        <v>364</v>
      </c>
      <c r="K29" s="50" t="s">
        <v>364</v>
      </c>
      <c r="L29" s="50" t="s">
        <v>364</v>
      </c>
      <c r="M29" s="50" t="s">
        <v>364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</row>
    <row r="30" spans="1:202" s="21" customFormat="1" ht="16.5">
      <c r="A30" s="328"/>
      <c r="B30" s="51" t="s">
        <v>157</v>
      </c>
      <c r="C30" s="34"/>
      <c r="D30" s="50">
        <v>9</v>
      </c>
      <c r="E30" s="50">
        <v>9</v>
      </c>
      <c r="F30" s="50">
        <v>8</v>
      </c>
      <c r="G30" s="50">
        <v>8</v>
      </c>
      <c r="H30" s="50">
        <v>9</v>
      </c>
      <c r="I30" s="50">
        <v>9</v>
      </c>
      <c r="J30" s="50">
        <v>11</v>
      </c>
      <c r="K30" s="50">
        <v>11</v>
      </c>
      <c r="L30" s="50">
        <v>11</v>
      </c>
      <c r="M30" s="50">
        <v>11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</row>
    <row r="31" spans="1:202" s="21" customFormat="1" ht="16.5">
      <c r="A31" s="328"/>
      <c r="B31" s="51" t="s">
        <v>158</v>
      </c>
      <c r="C31" s="34"/>
      <c r="D31" s="50">
        <v>4</v>
      </c>
      <c r="E31" s="50">
        <v>4</v>
      </c>
      <c r="F31" s="50">
        <v>8</v>
      </c>
      <c r="G31" s="50">
        <v>8</v>
      </c>
      <c r="H31" s="50">
        <v>9</v>
      </c>
      <c r="I31" s="50">
        <v>9</v>
      </c>
      <c r="J31" s="50">
        <v>11</v>
      </c>
      <c r="K31" s="50">
        <v>11</v>
      </c>
      <c r="L31" s="50">
        <v>11</v>
      </c>
      <c r="M31" s="50">
        <v>11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</row>
    <row r="32" spans="1:202" s="21" customFormat="1" ht="16.5">
      <c r="A32" s="329"/>
      <c r="B32" s="51" t="s">
        <v>159</v>
      </c>
      <c r="C32" s="34" t="s">
        <v>194</v>
      </c>
      <c r="D32" s="53">
        <v>7.0887136247999996</v>
      </c>
      <c r="E32" s="53">
        <v>7.0887136247999996</v>
      </c>
      <c r="F32" s="53">
        <v>10.024952757119999</v>
      </c>
      <c r="G32" s="53">
        <v>10.024952757119999</v>
      </c>
      <c r="H32" s="53">
        <v>12.759684524640001</v>
      </c>
      <c r="I32" s="53">
        <v>12.759684524640001</v>
      </c>
      <c r="J32" s="53">
        <v>15.595169974559999</v>
      </c>
      <c r="K32" s="53">
        <v>15.595169974559999</v>
      </c>
      <c r="L32" s="53">
        <v>15.595169974559999</v>
      </c>
      <c r="M32" s="53">
        <v>15.595169974559999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</row>
    <row r="33" spans="1:202" s="21" customFormat="1" ht="16.5">
      <c r="A33" s="327" t="s">
        <v>195</v>
      </c>
      <c r="B33" s="54" t="s">
        <v>196</v>
      </c>
      <c r="C33" s="34" t="s">
        <v>197</v>
      </c>
      <c r="D33" s="50" t="s">
        <v>365</v>
      </c>
      <c r="E33" s="50" t="s">
        <v>365</v>
      </c>
      <c r="F33" s="50" t="s">
        <v>366</v>
      </c>
      <c r="G33" s="50" t="s">
        <v>366</v>
      </c>
      <c r="H33" s="50" t="s">
        <v>200</v>
      </c>
      <c r="I33" s="50" t="s">
        <v>200</v>
      </c>
      <c r="J33" s="50" t="s">
        <v>367</v>
      </c>
      <c r="K33" s="50" t="s">
        <v>367</v>
      </c>
      <c r="L33" s="50" t="s">
        <v>367</v>
      </c>
      <c r="M33" s="50" t="s">
        <v>367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</row>
    <row r="34" spans="1:202" s="21" customFormat="1" ht="16.5">
      <c r="A34" s="328"/>
      <c r="B34" s="54" t="s">
        <v>264</v>
      </c>
      <c r="C34" s="34" t="s">
        <v>15</v>
      </c>
      <c r="D34" s="50">
        <v>63</v>
      </c>
      <c r="E34" s="50">
        <v>63</v>
      </c>
      <c r="F34" s="50">
        <v>73</v>
      </c>
      <c r="G34" s="50">
        <v>73</v>
      </c>
      <c r="H34" s="50">
        <v>94</v>
      </c>
      <c r="I34" s="50">
        <v>94</v>
      </c>
      <c r="J34" s="50">
        <v>145</v>
      </c>
      <c r="K34" s="50">
        <v>145</v>
      </c>
      <c r="L34" s="50">
        <v>145</v>
      </c>
      <c r="M34" s="50">
        <v>145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</row>
    <row r="35" spans="1:202" s="21" customFormat="1" ht="16.5">
      <c r="A35" s="328"/>
      <c r="B35" s="54" t="s">
        <v>265</v>
      </c>
      <c r="C35" s="34" t="s">
        <v>17</v>
      </c>
      <c r="D35" s="53">
        <v>0.28636363636363599</v>
      </c>
      <c r="E35" s="53">
        <v>0.28636363636363599</v>
      </c>
      <c r="F35" s="53">
        <v>0.33181818181818201</v>
      </c>
      <c r="G35" s="53">
        <v>0.33181818181818201</v>
      </c>
      <c r="H35" s="53">
        <v>0.42727272727272703</v>
      </c>
      <c r="I35" s="53">
        <v>0.42727272727272703</v>
      </c>
      <c r="J35" s="53">
        <v>0.65909090909090895</v>
      </c>
      <c r="K35" s="53">
        <v>0.65909090909090895</v>
      </c>
      <c r="L35" s="53">
        <v>0.65909090909090895</v>
      </c>
      <c r="M35" s="53">
        <v>0.65909090909090895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</row>
    <row r="36" spans="1:202" s="21" customFormat="1" ht="16.5">
      <c r="A36" s="328"/>
      <c r="B36" s="54" t="s">
        <v>266</v>
      </c>
      <c r="C36" s="66" t="s">
        <v>267</v>
      </c>
      <c r="D36" s="50">
        <v>1.5</v>
      </c>
      <c r="E36" s="50">
        <v>1.5</v>
      </c>
      <c r="F36" s="50">
        <v>2.1</v>
      </c>
      <c r="G36" s="50">
        <v>2.1</v>
      </c>
      <c r="H36" s="50">
        <v>3</v>
      </c>
      <c r="I36" s="50">
        <v>3</v>
      </c>
      <c r="J36" s="50">
        <v>5.0999999999999996</v>
      </c>
      <c r="K36" s="50">
        <v>5.0999999999999996</v>
      </c>
      <c r="L36" s="50">
        <v>5.0999999999999996</v>
      </c>
      <c r="M36" s="50">
        <v>5.0999999999999996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</row>
    <row r="37" spans="1:202" s="21" customFormat="1" ht="16.5">
      <c r="A37" s="328"/>
      <c r="B37" s="54" t="s">
        <v>202</v>
      </c>
      <c r="C37" s="34" t="s">
        <v>59</v>
      </c>
      <c r="D37" s="31" t="s">
        <v>368</v>
      </c>
      <c r="E37" s="31" t="s">
        <v>368</v>
      </c>
      <c r="F37" s="31" t="s">
        <v>335</v>
      </c>
      <c r="G37" s="31" t="s">
        <v>335</v>
      </c>
      <c r="H37" s="31" t="s">
        <v>369</v>
      </c>
      <c r="I37" s="31" t="s">
        <v>369</v>
      </c>
      <c r="J37" s="31" t="s">
        <v>205</v>
      </c>
      <c r="K37" s="31" t="s">
        <v>205</v>
      </c>
      <c r="L37" s="31" t="s">
        <v>205</v>
      </c>
      <c r="M37" s="31" t="s">
        <v>205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</row>
    <row r="38" spans="1:202" s="21" customFormat="1" ht="16.5">
      <c r="A38" s="328"/>
      <c r="B38" s="54" t="s">
        <v>207</v>
      </c>
      <c r="C38" s="34" t="s">
        <v>208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</row>
    <row r="39" spans="1:202" s="22" customFormat="1" ht="16.5">
      <c r="A39" s="328"/>
      <c r="B39" s="54" t="s">
        <v>268</v>
      </c>
      <c r="C39" s="34" t="s">
        <v>40</v>
      </c>
      <c r="D39" s="31" t="s">
        <v>402</v>
      </c>
      <c r="E39" s="31" t="s">
        <v>402</v>
      </c>
      <c r="F39" s="52" t="s">
        <v>403</v>
      </c>
      <c r="G39" s="52" t="s">
        <v>403</v>
      </c>
      <c r="H39" s="52" t="s">
        <v>403</v>
      </c>
      <c r="I39" s="52" t="s">
        <v>403</v>
      </c>
      <c r="J39" s="52" t="s">
        <v>404</v>
      </c>
      <c r="K39" s="52" t="s">
        <v>404</v>
      </c>
      <c r="L39" s="52" t="s">
        <v>404</v>
      </c>
      <c r="M39" s="52" t="s">
        <v>404</v>
      </c>
    </row>
    <row r="40" spans="1:202" s="22" customFormat="1" ht="16.5">
      <c r="A40" s="328"/>
      <c r="B40" s="54" t="s">
        <v>271</v>
      </c>
      <c r="C40" s="34" t="s">
        <v>40</v>
      </c>
      <c r="D40" s="31" t="s">
        <v>405</v>
      </c>
      <c r="E40" s="31" t="s">
        <v>405</v>
      </c>
      <c r="F40" s="52" t="s">
        <v>406</v>
      </c>
      <c r="G40" s="52" t="s">
        <v>406</v>
      </c>
      <c r="H40" s="52" t="s">
        <v>406</v>
      </c>
      <c r="I40" s="52" t="s">
        <v>406</v>
      </c>
      <c r="J40" s="52" t="s">
        <v>407</v>
      </c>
      <c r="K40" s="52" t="s">
        <v>407</v>
      </c>
      <c r="L40" s="52" t="s">
        <v>407</v>
      </c>
      <c r="M40" s="52" t="s">
        <v>407</v>
      </c>
    </row>
    <row r="41" spans="1:202" s="22" customFormat="1" ht="16.5">
      <c r="A41" s="328"/>
      <c r="B41" s="54" t="s">
        <v>212</v>
      </c>
      <c r="C41" s="34" t="s">
        <v>213</v>
      </c>
      <c r="D41" s="50">
        <v>20</v>
      </c>
      <c r="E41" s="50">
        <v>20</v>
      </c>
      <c r="F41" s="50">
        <v>27</v>
      </c>
      <c r="G41" s="50">
        <v>27</v>
      </c>
      <c r="H41" s="50">
        <v>27</v>
      </c>
      <c r="I41" s="50">
        <v>27</v>
      </c>
      <c r="J41" s="50">
        <v>30</v>
      </c>
      <c r="K41" s="50">
        <v>30</v>
      </c>
      <c r="L41" s="50">
        <v>30</v>
      </c>
      <c r="M41" s="50">
        <v>30</v>
      </c>
    </row>
    <row r="42" spans="1:202" s="22" customFormat="1" ht="16.5">
      <c r="A42" s="329"/>
      <c r="B42" s="54" t="s">
        <v>214</v>
      </c>
      <c r="C42" s="34" t="s">
        <v>213</v>
      </c>
      <c r="D42" s="50">
        <v>25</v>
      </c>
      <c r="E42" s="50">
        <v>25</v>
      </c>
      <c r="F42" s="50">
        <v>34</v>
      </c>
      <c r="G42" s="50">
        <v>34</v>
      </c>
      <c r="H42" s="50">
        <v>34</v>
      </c>
      <c r="I42" s="50">
        <v>34</v>
      </c>
      <c r="J42" s="50">
        <v>37</v>
      </c>
      <c r="K42" s="50">
        <v>37</v>
      </c>
      <c r="L42" s="50">
        <v>37</v>
      </c>
      <c r="M42" s="50">
        <v>37</v>
      </c>
    </row>
    <row r="43" spans="1:202" s="22" customFormat="1" ht="16.5">
      <c r="A43" s="327" t="s">
        <v>355</v>
      </c>
      <c r="B43" s="54" t="s">
        <v>268</v>
      </c>
      <c r="C43" s="34" t="s">
        <v>40</v>
      </c>
      <c r="D43" s="50" t="s">
        <v>408</v>
      </c>
      <c r="E43" s="50" t="s">
        <v>408</v>
      </c>
      <c r="F43" s="50" t="s">
        <v>409</v>
      </c>
      <c r="G43" s="50" t="s">
        <v>409</v>
      </c>
      <c r="H43" s="50" t="s">
        <v>409</v>
      </c>
      <c r="I43" s="50" t="s">
        <v>409</v>
      </c>
      <c r="J43" s="50" t="s">
        <v>409</v>
      </c>
      <c r="K43" s="50" t="s">
        <v>409</v>
      </c>
      <c r="L43" s="50" t="s">
        <v>409</v>
      </c>
      <c r="M43" s="50" t="s">
        <v>409</v>
      </c>
    </row>
    <row r="44" spans="1:202" s="22" customFormat="1" ht="16.5">
      <c r="A44" s="328"/>
      <c r="B44" s="54" t="s">
        <v>271</v>
      </c>
      <c r="C44" s="34" t="s">
        <v>40</v>
      </c>
      <c r="D44" s="50" t="s">
        <v>410</v>
      </c>
      <c r="E44" s="50" t="s">
        <v>410</v>
      </c>
      <c r="F44" s="50" t="s">
        <v>411</v>
      </c>
      <c r="G44" s="50" t="s">
        <v>411</v>
      </c>
      <c r="H44" s="50" t="s">
        <v>411</v>
      </c>
      <c r="I44" s="50" t="s">
        <v>411</v>
      </c>
      <c r="J44" s="50" t="s">
        <v>411</v>
      </c>
      <c r="K44" s="50" t="s">
        <v>411</v>
      </c>
      <c r="L44" s="50" t="s">
        <v>411</v>
      </c>
      <c r="M44" s="50" t="s">
        <v>411</v>
      </c>
    </row>
    <row r="45" spans="1:202" s="22" customFormat="1" ht="16.5">
      <c r="A45" s="328"/>
      <c r="B45" s="54" t="s">
        <v>212</v>
      </c>
      <c r="C45" s="34" t="s">
        <v>213</v>
      </c>
      <c r="D45" s="50">
        <v>3</v>
      </c>
      <c r="E45" s="50">
        <v>3</v>
      </c>
      <c r="F45" s="50">
        <v>5</v>
      </c>
      <c r="G45" s="50">
        <v>5</v>
      </c>
      <c r="H45" s="50">
        <v>5</v>
      </c>
      <c r="I45" s="50">
        <v>5</v>
      </c>
      <c r="J45" s="50">
        <v>5</v>
      </c>
      <c r="K45" s="50">
        <v>5</v>
      </c>
      <c r="L45" s="50">
        <v>5</v>
      </c>
      <c r="M45" s="50">
        <v>5</v>
      </c>
    </row>
    <row r="46" spans="1:202" s="22" customFormat="1" ht="16.5">
      <c r="A46" s="329"/>
      <c r="B46" s="54" t="s">
        <v>214</v>
      </c>
      <c r="C46" s="34" t="s">
        <v>213</v>
      </c>
      <c r="D46" s="50">
        <v>5</v>
      </c>
      <c r="E46" s="50">
        <v>5</v>
      </c>
      <c r="F46" s="50">
        <v>7</v>
      </c>
      <c r="G46" s="50">
        <v>7</v>
      </c>
      <c r="H46" s="50">
        <v>7</v>
      </c>
      <c r="I46" s="50">
        <v>7</v>
      </c>
      <c r="J46" s="50">
        <v>7</v>
      </c>
      <c r="K46" s="50">
        <v>7</v>
      </c>
      <c r="L46" s="50">
        <v>7</v>
      </c>
      <c r="M46" s="50">
        <v>7</v>
      </c>
    </row>
    <row r="47" spans="1:202" s="21" customFormat="1" ht="16.5">
      <c r="A47" s="327" t="s">
        <v>329</v>
      </c>
      <c r="B47" s="51" t="s">
        <v>81</v>
      </c>
      <c r="C47" s="51" t="s">
        <v>40</v>
      </c>
      <c r="D47" s="31" t="s">
        <v>275</v>
      </c>
      <c r="E47" s="31" t="s">
        <v>275</v>
      </c>
      <c r="F47" s="31" t="s">
        <v>276</v>
      </c>
      <c r="G47" s="31" t="s">
        <v>276</v>
      </c>
      <c r="H47" s="31" t="s">
        <v>276</v>
      </c>
      <c r="I47" s="31" t="s">
        <v>276</v>
      </c>
      <c r="J47" s="31" t="s">
        <v>276</v>
      </c>
      <c r="K47" s="31" t="s">
        <v>276</v>
      </c>
      <c r="L47" s="31" t="s">
        <v>276</v>
      </c>
      <c r="M47" s="31" t="s">
        <v>276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</row>
    <row r="48" spans="1:202" s="21" customFormat="1" ht="16.5">
      <c r="A48" s="329"/>
      <c r="B48" s="51" t="s">
        <v>82</v>
      </c>
      <c r="C48" s="51" t="s">
        <v>40</v>
      </c>
      <c r="D48" s="31" t="s">
        <v>277</v>
      </c>
      <c r="E48" s="31" t="s">
        <v>277</v>
      </c>
      <c r="F48" s="31" t="s">
        <v>278</v>
      </c>
      <c r="G48" s="31" t="s">
        <v>278</v>
      </c>
      <c r="H48" s="31" t="s">
        <v>278</v>
      </c>
      <c r="I48" s="31" t="s">
        <v>278</v>
      </c>
      <c r="J48" s="31" t="s">
        <v>279</v>
      </c>
      <c r="K48" s="31" t="s">
        <v>279</v>
      </c>
      <c r="L48" s="31" t="s">
        <v>279</v>
      </c>
      <c r="M48" s="31" t="s">
        <v>279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</row>
    <row r="49" spans="1:202" s="22" customFormat="1" ht="16.5">
      <c r="A49" s="333" t="s">
        <v>86</v>
      </c>
      <c r="B49" s="334"/>
      <c r="C49" s="51" t="s">
        <v>87</v>
      </c>
      <c r="D49" s="59" t="s">
        <v>88</v>
      </c>
      <c r="E49" s="59" t="s">
        <v>88</v>
      </c>
      <c r="F49" s="59" t="s">
        <v>88</v>
      </c>
      <c r="G49" s="59" t="s">
        <v>88</v>
      </c>
      <c r="H49" s="59" t="s">
        <v>88</v>
      </c>
      <c r="I49" s="59" t="s">
        <v>88</v>
      </c>
      <c r="J49" s="59" t="s">
        <v>88</v>
      </c>
      <c r="K49" s="59" t="s">
        <v>88</v>
      </c>
      <c r="L49" s="59" t="s">
        <v>88</v>
      </c>
      <c r="M49" s="59" t="s">
        <v>88</v>
      </c>
    </row>
    <row r="50" spans="1:202" s="22" customFormat="1" ht="16.5">
      <c r="A50" s="333" t="s">
        <v>215</v>
      </c>
      <c r="B50" s="334"/>
      <c r="C50" s="51" t="s">
        <v>87</v>
      </c>
      <c r="D50" s="59" t="s">
        <v>90</v>
      </c>
      <c r="E50" s="59" t="s">
        <v>91</v>
      </c>
      <c r="F50" s="59" t="s">
        <v>90</v>
      </c>
      <c r="G50" s="59" t="s">
        <v>91</v>
      </c>
      <c r="H50" s="59" t="s">
        <v>90</v>
      </c>
      <c r="I50" s="59" t="s">
        <v>91</v>
      </c>
      <c r="J50" s="59" t="s">
        <v>90</v>
      </c>
      <c r="K50" s="59" t="s">
        <v>91</v>
      </c>
      <c r="L50" s="59" t="s">
        <v>90</v>
      </c>
      <c r="M50" s="59" t="s">
        <v>91</v>
      </c>
    </row>
    <row r="51" spans="1:202" s="21" customFormat="1" ht="16.5">
      <c r="A51" s="331" t="s">
        <v>216</v>
      </c>
      <c r="B51" s="332"/>
      <c r="C51" s="34" t="s">
        <v>217</v>
      </c>
      <c r="D51" s="73" t="s">
        <v>218</v>
      </c>
      <c r="E51" s="73" t="s">
        <v>218</v>
      </c>
      <c r="F51" s="73" t="s">
        <v>219</v>
      </c>
      <c r="G51" s="73" t="s">
        <v>219</v>
      </c>
      <c r="H51" s="73" t="s">
        <v>220</v>
      </c>
      <c r="I51" s="73" t="s">
        <v>220</v>
      </c>
      <c r="J51" s="73" t="s">
        <v>221</v>
      </c>
      <c r="K51" s="73" t="s">
        <v>221</v>
      </c>
      <c r="L51" s="73" t="s">
        <v>221</v>
      </c>
      <c r="M51" s="73" t="s">
        <v>221</v>
      </c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</row>
    <row r="52" spans="1:202" ht="16.5">
      <c r="A52" s="330" t="s">
        <v>92</v>
      </c>
      <c r="B52" s="61" t="s">
        <v>223</v>
      </c>
      <c r="C52" s="64" t="s">
        <v>93</v>
      </c>
      <c r="D52" s="31" t="s">
        <v>94</v>
      </c>
      <c r="E52" s="31" t="s">
        <v>94</v>
      </c>
      <c r="F52" s="31" t="s">
        <v>95</v>
      </c>
      <c r="G52" s="31" t="s">
        <v>95</v>
      </c>
      <c r="H52" s="31" t="s">
        <v>95</v>
      </c>
      <c r="I52" s="31" t="s">
        <v>95</v>
      </c>
      <c r="J52" s="31" t="s">
        <v>95</v>
      </c>
      <c r="K52" s="31" t="s">
        <v>95</v>
      </c>
      <c r="L52" s="31" t="s">
        <v>95</v>
      </c>
      <c r="M52" s="31" t="s">
        <v>95</v>
      </c>
    </row>
    <row r="53" spans="1:202" ht="16.5">
      <c r="A53" s="330"/>
      <c r="B53" s="61" t="s">
        <v>224</v>
      </c>
      <c r="C53" s="64" t="s">
        <v>93</v>
      </c>
      <c r="D53" s="31" t="s">
        <v>94</v>
      </c>
      <c r="E53" s="31" t="s">
        <v>94</v>
      </c>
      <c r="F53" s="31" t="s">
        <v>96</v>
      </c>
      <c r="G53" s="31" t="s">
        <v>96</v>
      </c>
      <c r="H53" s="31" t="s">
        <v>280</v>
      </c>
      <c r="I53" s="31" t="s">
        <v>280</v>
      </c>
      <c r="J53" s="31" t="s">
        <v>280</v>
      </c>
      <c r="K53" s="31" t="s">
        <v>280</v>
      </c>
      <c r="L53" s="31" t="s">
        <v>97</v>
      </c>
      <c r="M53" s="31" t="s">
        <v>97</v>
      </c>
    </row>
    <row r="54" spans="1:202" ht="16.5">
      <c r="A54" s="330"/>
      <c r="B54" s="62" t="s">
        <v>98</v>
      </c>
      <c r="C54" s="64" t="s">
        <v>93</v>
      </c>
      <c r="D54" s="63" t="s">
        <v>4</v>
      </c>
      <c r="E54" s="63" t="s">
        <v>100</v>
      </c>
      <c r="F54" s="63" t="s">
        <v>4</v>
      </c>
      <c r="G54" s="31" t="s">
        <v>99</v>
      </c>
      <c r="H54" s="63" t="s">
        <v>100</v>
      </c>
      <c r="I54" s="63" t="s">
        <v>99</v>
      </c>
      <c r="J54" s="63" t="s">
        <v>100</v>
      </c>
      <c r="K54" s="63" t="s">
        <v>99</v>
      </c>
      <c r="L54" s="63" t="s">
        <v>100</v>
      </c>
      <c r="M54" s="63" t="s">
        <v>100</v>
      </c>
    </row>
    <row r="55" spans="1:202" ht="16.5" customHeight="1">
      <c r="A55" s="362" t="s">
        <v>370</v>
      </c>
      <c r="B55" s="363"/>
      <c r="C55" s="64" t="s">
        <v>40</v>
      </c>
      <c r="D55" s="31">
        <v>26</v>
      </c>
      <c r="E55" s="31">
        <v>26</v>
      </c>
      <c r="F55" s="31">
        <v>32</v>
      </c>
      <c r="G55" s="31">
        <v>32</v>
      </c>
      <c r="H55" s="31">
        <v>32</v>
      </c>
      <c r="I55" s="31">
        <v>32</v>
      </c>
      <c r="J55" s="31">
        <v>32</v>
      </c>
      <c r="K55" s="31">
        <v>32</v>
      </c>
      <c r="L55" s="31">
        <v>32</v>
      </c>
      <c r="M55" s="31">
        <v>32</v>
      </c>
    </row>
    <row r="56" spans="1:202" ht="16.5" customHeight="1">
      <c r="A56" s="362" t="s">
        <v>371</v>
      </c>
      <c r="B56" s="363"/>
      <c r="C56" s="64"/>
      <c r="D56" s="31" t="s">
        <v>372</v>
      </c>
      <c r="E56" s="31" t="s">
        <v>372</v>
      </c>
      <c r="F56" s="31" t="s">
        <v>372</v>
      </c>
      <c r="G56" s="31" t="s">
        <v>372</v>
      </c>
      <c r="H56" s="31" t="s">
        <v>372</v>
      </c>
      <c r="I56" s="31" t="s">
        <v>372</v>
      </c>
      <c r="J56" s="31" t="s">
        <v>372</v>
      </c>
      <c r="K56" s="31" t="s">
        <v>372</v>
      </c>
      <c r="L56" s="31" t="s">
        <v>372</v>
      </c>
      <c r="M56" s="31" t="s">
        <v>372</v>
      </c>
    </row>
    <row r="57" spans="1:202" s="22" customFormat="1" ht="14.25" customHeight="1">
      <c r="A57" s="319" t="s">
        <v>227</v>
      </c>
      <c r="B57" s="364"/>
      <c r="C57" s="55" t="s">
        <v>228</v>
      </c>
      <c r="D57" s="83" t="s">
        <v>412</v>
      </c>
      <c r="E57" s="83" t="s">
        <v>412</v>
      </c>
      <c r="F57" s="83" t="s">
        <v>413</v>
      </c>
      <c r="G57" s="83" t="s">
        <v>413</v>
      </c>
      <c r="H57" s="83" t="s">
        <v>414</v>
      </c>
      <c r="I57" s="83" t="s">
        <v>414</v>
      </c>
      <c r="J57" s="83" t="s">
        <v>415</v>
      </c>
      <c r="K57" s="83" t="s">
        <v>415</v>
      </c>
      <c r="L57" s="83" t="s">
        <v>415</v>
      </c>
      <c r="M57" s="83" t="s">
        <v>415</v>
      </c>
    </row>
    <row r="58" spans="1:202" ht="14.25" customHeight="1"/>
    <row r="59" spans="1:202" s="28" customFormat="1" ht="14.25" customHeight="1">
      <c r="A59" s="67" t="s">
        <v>105</v>
      </c>
      <c r="B59" s="84"/>
    </row>
    <row r="60" spans="1:202" ht="14.25" customHeight="1"/>
    <row r="61" spans="1:202" ht="14.25" customHeight="1"/>
    <row r="62" spans="1:202" ht="14.25" customHeight="1"/>
    <row r="63" spans="1:202" ht="14.25" customHeight="1"/>
    <row r="64" spans="1:202" ht="14.25" customHeight="1"/>
    <row r="65" ht="14.25" customHeight="1"/>
    <row r="66" ht="14.25" customHeight="1"/>
  </sheetData>
  <mergeCells count="22">
    <mergeCell ref="A51:B51"/>
    <mergeCell ref="B17:B18"/>
    <mergeCell ref="A3:C3"/>
    <mergeCell ref="A4:B4"/>
    <mergeCell ref="A49:B49"/>
    <mergeCell ref="A50:B50"/>
    <mergeCell ref="A1:B2"/>
    <mergeCell ref="A55:B55"/>
    <mergeCell ref="A56:B56"/>
    <mergeCell ref="A57:B57"/>
    <mergeCell ref="A5:A10"/>
    <mergeCell ref="A11:A14"/>
    <mergeCell ref="A15:A18"/>
    <mergeCell ref="A19:A23"/>
    <mergeCell ref="A24:A32"/>
    <mergeCell ref="A33:A42"/>
    <mergeCell ref="A43:A46"/>
    <mergeCell ref="A47:A48"/>
    <mergeCell ref="A52:A54"/>
    <mergeCell ref="B5:B7"/>
    <mergeCell ref="B8:B10"/>
    <mergeCell ref="B15:B16"/>
  </mergeCells>
  <phoneticPr fontId="14" type="noConversion"/>
  <dataValidations count="2">
    <dataValidation allowBlank="1" showInputMessage="1" showErrorMessage="1" prompt="标准单位是kW,请不要输入单位" sqref="D5:L5 G8 I8"/>
    <dataValidation allowBlank="1" showInputMessage="1" showErrorMessage="1" prompt="标准单位是A,请不要输入单位" sqref="E8 K8 M8"/>
  </dataValidations>
  <hyperlinks>
    <hyperlink ref="A1:B2" location="目录!A1" display="Return"/>
  </hyperlinks>
  <pageMargins left="0.69930555555555596" right="0.69930555555555596" top="0.75" bottom="0.75" header="0.3" footer="0.3"/>
  <pageSetup paperSize="9" orientation="portrait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54"/>
  <sheetViews>
    <sheetView workbookViewId="0">
      <pane xSplit="3" ySplit="1" topLeftCell="D2" activePane="bottomRight" state="frozen"/>
      <selection pane="topRight"/>
      <selection pane="bottomLeft"/>
      <selection pane="bottomRight" activeCell="E17" sqref="E17"/>
    </sheetView>
  </sheetViews>
  <sheetFormatPr defaultColWidth="9" defaultRowHeight="16.5"/>
  <cols>
    <col min="1" max="1" width="17" style="29" customWidth="1"/>
    <col min="2" max="2" width="25.625" style="29" customWidth="1"/>
    <col min="3" max="3" width="12.875" style="29" customWidth="1"/>
    <col min="4" max="4" width="20.125" style="22" customWidth="1"/>
    <col min="5" max="7" width="16.625" style="3" customWidth="1"/>
    <col min="8" max="11" width="15.875" style="3" customWidth="1"/>
    <col min="12" max="17" width="18.375" style="3" customWidth="1"/>
    <col min="18" max="207" width="9" style="3"/>
    <col min="208" max="238" width="9" style="4"/>
    <col min="239" max="16384" width="9" style="5"/>
  </cols>
  <sheetData>
    <row r="1" spans="1:238" ht="16.5" customHeight="1">
      <c r="A1" s="335" t="s">
        <v>0</v>
      </c>
      <c r="B1" s="336"/>
      <c r="C1" s="30" t="s">
        <v>1</v>
      </c>
      <c r="D1" s="31" t="s">
        <v>416</v>
      </c>
      <c r="E1" s="31" t="s">
        <v>417</v>
      </c>
      <c r="F1" s="31" t="s">
        <v>418</v>
      </c>
      <c r="G1" s="31" t="s">
        <v>419</v>
      </c>
      <c r="H1" s="31" t="s">
        <v>420</v>
      </c>
      <c r="I1" s="31" t="s">
        <v>421</v>
      </c>
      <c r="J1" s="31" t="s">
        <v>422</v>
      </c>
      <c r="K1" s="31" t="s">
        <v>423</v>
      </c>
      <c r="L1" s="31" t="s">
        <v>424</v>
      </c>
      <c r="M1" s="31" t="s">
        <v>425</v>
      </c>
      <c r="N1" s="31" t="s">
        <v>426</v>
      </c>
      <c r="O1" s="31" t="s">
        <v>427</v>
      </c>
      <c r="P1" s="31" t="s">
        <v>428</v>
      </c>
      <c r="Q1" s="31" t="s">
        <v>429</v>
      </c>
    </row>
    <row r="2" spans="1:238" s="1" customFormat="1" ht="16.5" customHeight="1">
      <c r="A2" s="337"/>
      <c r="B2" s="338"/>
      <c r="C2" s="30" t="s">
        <v>2</v>
      </c>
      <c r="D2" s="31" t="s">
        <v>430</v>
      </c>
      <c r="E2" s="31" t="s">
        <v>431</v>
      </c>
      <c r="F2" s="31" t="s">
        <v>432</v>
      </c>
      <c r="G2" s="31" t="s">
        <v>433</v>
      </c>
      <c r="H2" s="31" t="s">
        <v>434</v>
      </c>
      <c r="I2" s="31" t="s">
        <v>435</v>
      </c>
      <c r="J2" s="31" t="s">
        <v>436</v>
      </c>
      <c r="K2" s="31" t="s">
        <v>437</v>
      </c>
      <c r="L2" s="31" t="s">
        <v>438</v>
      </c>
      <c r="M2" s="31" t="s">
        <v>439</v>
      </c>
      <c r="N2" s="31" t="s">
        <v>440</v>
      </c>
      <c r="O2" s="31" t="s">
        <v>441</v>
      </c>
      <c r="P2" s="31" t="s">
        <v>442</v>
      </c>
      <c r="Q2" s="31" t="s">
        <v>443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</row>
    <row r="3" spans="1:238" s="21" customFormat="1" ht="16.5" customHeight="1">
      <c r="A3" s="273" t="s">
        <v>3</v>
      </c>
      <c r="B3" s="274"/>
      <c r="C3" s="275"/>
      <c r="D3" s="31" t="s">
        <v>4</v>
      </c>
      <c r="E3" s="31">
        <v>65970100612</v>
      </c>
      <c r="F3" s="31">
        <v>65970101386</v>
      </c>
      <c r="G3" s="31">
        <v>65970100613</v>
      </c>
      <c r="H3" s="31">
        <v>65970101385</v>
      </c>
      <c r="I3" s="31">
        <v>65970100614</v>
      </c>
      <c r="J3" s="31">
        <v>65970101279</v>
      </c>
      <c r="K3" s="31">
        <v>65970101384</v>
      </c>
      <c r="L3" s="31" t="s">
        <v>4</v>
      </c>
      <c r="M3" s="31">
        <v>65970100615</v>
      </c>
      <c r="N3" s="31" t="s">
        <v>4</v>
      </c>
      <c r="O3" s="31" t="s">
        <v>4</v>
      </c>
      <c r="P3" s="31" t="s">
        <v>4</v>
      </c>
      <c r="Q3" s="31" t="s">
        <v>4</v>
      </c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</row>
    <row r="4" spans="1:238" s="21" customFormat="1" ht="16.5" customHeight="1">
      <c r="A4" s="270" t="s">
        <v>5</v>
      </c>
      <c r="B4" s="270"/>
      <c r="C4" s="35" t="s">
        <v>6</v>
      </c>
      <c r="D4" s="36" t="s">
        <v>134</v>
      </c>
      <c r="E4" s="36" t="s">
        <v>134</v>
      </c>
      <c r="F4" s="36" t="s">
        <v>134</v>
      </c>
      <c r="G4" s="36" t="s">
        <v>134</v>
      </c>
      <c r="H4" s="36" t="s">
        <v>134</v>
      </c>
      <c r="I4" s="36" t="s">
        <v>134</v>
      </c>
      <c r="J4" s="36" t="s">
        <v>134</v>
      </c>
      <c r="K4" s="36" t="s">
        <v>134</v>
      </c>
      <c r="L4" s="36" t="s">
        <v>134</v>
      </c>
      <c r="M4" s="36" t="s">
        <v>134</v>
      </c>
      <c r="N4" s="36" t="s">
        <v>444</v>
      </c>
      <c r="O4" s="36" t="s">
        <v>444</v>
      </c>
      <c r="P4" s="36" t="s">
        <v>444</v>
      </c>
      <c r="Q4" s="36" t="s">
        <v>444</v>
      </c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</row>
    <row r="5" spans="1:238" s="21" customFormat="1" ht="16.5" customHeight="1">
      <c r="A5" s="321" t="s">
        <v>8</v>
      </c>
      <c r="B5" s="257" t="s">
        <v>9</v>
      </c>
      <c r="C5" s="35" t="s">
        <v>10</v>
      </c>
      <c r="D5" s="31">
        <v>18000</v>
      </c>
      <c r="E5" s="31">
        <v>18000</v>
      </c>
      <c r="F5" s="31">
        <v>24000</v>
      </c>
      <c r="G5" s="31">
        <v>24000</v>
      </c>
      <c r="H5" s="31">
        <v>36000</v>
      </c>
      <c r="I5" s="31">
        <v>36000</v>
      </c>
      <c r="J5" s="31">
        <v>48000</v>
      </c>
      <c r="K5" s="31">
        <v>48000</v>
      </c>
      <c r="L5" s="31">
        <v>55000</v>
      </c>
      <c r="M5" s="31">
        <v>55000</v>
      </c>
      <c r="N5" s="31">
        <v>48000</v>
      </c>
      <c r="O5" s="31">
        <v>48000</v>
      </c>
      <c r="P5" s="31">
        <v>55000</v>
      </c>
      <c r="Q5" s="31">
        <v>55000</v>
      </c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</row>
    <row r="6" spans="1:238" s="21" customFormat="1" ht="16.5" customHeight="1">
      <c r="A6" s="322"/>
      <c r="B6" s="257"/>
      <c r="C6" s="35" t="s">
        <v>11</v>
      </c>
      <c r="D6" s="37">
        <v>1.5</v>
      </c>
      <c r="E6" s="37">
        <v>1.5</v>
      </c>
      <c r="F6" s="37">
        <v>2.038694</v>
      </c>
      <c r="G6" s="37">
        <v>2.038694</v>
      </c>
      <c r="H6" s="37">
        <v>3</v>
      </c>
      <c r="I6" s="37">
        <v>3</v>
      </c>
      <c r="J6" s="37">
        <v>3.9941759999999999</v>
      </c>
      <c r="K6" s="37">
        <v>3.9941759999999999</v>
      </c>
      <c r="L6" s="37">
        <v>4.5999999999999996</v>
      </c>
      <c r="M6" s="37">
        <v>4.5999999999999996</v>
      </c>
      <c r="N6" s="37">
        <v>3.9941759999999999</v>
      </c>
      <c r="O6" s="37">
        <v>3.9941759999999999</v>
      </c>
      <c r="P6" s="37">
        <v>4.5999999999999996</v>
      </c>
      <c r="Q6" s="37">
        <v>4.5999999999999996</v>
      </c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</row>
    <row r="7" spans="1:238" s="21" customFormat="1" ht="16.5" customHeight="1">
      <c r="A7" s="322"/>
      <c r="B7" s="257"/>
      <c r="C7" s="35" t="s">
        <v>12</v>
      </c>
      <c r="D7" s="37">
        <v>5.2</v>
      </c>
      <c r="E7" s="37">
        <v>5.2</v>
      </c>
      <c r="F7" s="37">
        <v>7.1</v>
      </c>
      <c r="G7" s="37">
        <v>7.1</v>
      </c>
      <c r="H7" s="37">
        <v>10.5</v>
      </c>
      <c r="I7" s="37">
        <v>10.5</v>
      </c>
      <c r="J7" s="37">
        <v>14.064</v>
      </c>
      <c r="K7" s="37">
        <v>14.064</v>
      </c>
      <c r="L7" s="37">
        <v>16</v>
      </c>
      <c r="M7" s="37">
        <v>16</v>
      </c>
      <c r="N7" s="37">
        <v>14.064</v>
      </c>
      <c r="O7" s="37">
        <v>14.064</v>
      </c>
      <c r="P7" s="37">
        <v>16</v>
      </c>
      <c r="Q7" s="37">
        <v>16</v>
      </c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</row>
    <row r="8" spans="1:238" s="21" customFormat="1" ht="16.5" customHeight="1">
      <c r="A8" s="322"/>
      <c r="B8" s="257" t="s">
        <v>13</v>
      </c>
      <c r="C8" s="35" t="s">
        <v>10</v>
      </c>
      <c r="D8" s="38" t="s">
        <v>4</v>
      </c>
      <c r="E8" s="38">
        <v>19000</v>
      </c>
      <c r="F8" s="38" t="s">
        <v>4</v>
      </c>
      <c r="G8" s="31">
        <v>27000</v>
      </c>
      <c r="H8" s="38" t="s">
        <v>4</v>
      </c>
      <c r="I8" s="38">
        <v>37500</v>
      </c>
      <c r="J8" s="38" t="s">
        <v>4</v>
      </c>
      <c r="K8" s="31">
        <v>50000</v>
      </c>
      <c r="L8" s="38" t="s">
        <v>4</v>
      </c>
      <c r="M8" s="31">
        <v>60000</v>
      </c>
      <c r="N8" s="38" t="s">
        <v>4</v>
      </c>
      <c r="O8" s="31">
        <v>50000</v>
      </c>
      <c r="P8" s="38" t="s">
        <v>4</v>
      </c>
      <c r="Q8" s="31">
        <v>60000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</row>
    <row r="9" spans="1:238" s="21" customFormat="1" ht="16.5" customHeight="1">
      <c r="A9" s="322"/>
      <c r="B9" s="257"/>
      <c r="C9" s="35" t="s">
        <v>11</v>
      </c>
      <c r="D9" s="39" t="s">
        <v>4</v>
      </c>
      <c r="E9" s="39">
        <v>1.5893492</v>
      </c>
      <c r="F9" s="39" t="s">
        <v>4</v>
      </c>
      <c r="G9" s="37">
        <v>2.2596033140848601</v>
      </c>
      <c r="H9" s="40" t="s">
        <v>4</v>
      </c>
      <c r="I9" s="40">
        <v>3.1204499999999999</v>
      </c>
      <c r="J9" s="40" t="s">
        <v>4</v>
      </c>
      <c r="K9" s="37">
        <v>4.1844505816386297</v>
      </c>
      <c r="L9" s="40" t="s">
        <v>4</v>
      </c>
      <c r="M9" s="37">
        <v>5.0999999999999996</v>
      </c>
      <c r="N9" s="40" t="s">
        <v>4</v>
      </c>
      <c r="O9" s="37">
        <v>4.1844505816386297</v>
      </c>
      <c r="P9" s="40" t="s">
        <v>4</v>
      </c>
      <c r="Q9" s="37">
        <v>5.0999999999999996</v>
      </c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</row>
    <row r="10" spans="1:238" s="21" customFormat="1" ht="16.5" customHeight="1">
      <c r="A10" s="323"/>
      <c r="B10" s="257"/>
      <c r="C10" s="35" t="s">
        <v>12</v>
      </c>
      <c r="D10" s="41" t="s">
        <v>4</v>
      </c>
      <c r="E10" s="41">
        <v>5.5963000000000003</v>
      </c>
      <c r="F10" s="41" t="s">
        <v>4</v>
      </c>
      <c r="G10" s="37">
        <v>7.9086115992970099</v>
      </c>
      <c r="H10" s="37" t="s">
        <v>4</v>
      </c>
      <c r="I10" s="37">
        <v>11</v>
      </c>
      <c r="J10" s="37" t="s">
        <v>4</v>
      </c>
      <c r="K10" s="37">
        <v>14.645577035735201</v>
      </c>
      <c r="L10" s="37" t="s">
        <v>4</v>
      </c>
      <c r="M10" s="37">
        <v>17.5</v>
      </c>
      <c r="N10" s="37" t="s">
        <v>4</v>
      </c>
      <c r="O10" s="37">
        <v>14.645577035735201</v>
      </c>
      <c r="P10" s="37" t="s">
        <v>4</v>
      </c>
      <c r="Q10" s="37">
        <v>17.5</v>
      </c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</row>
    <row r="11" spans="1:238" s="21" customFormat="1" ht="16.5" customHeight="1">
      <c r="A11" s="321" t="s">
        <v>165</v>
      </c>
      <c r="B11" s="35" t="s">
        <v>258</v>
      </c>
      <c r="C11" s="35" t="s">
        <v>12</v>
      </c>
      <c r="D11" s="42">
        <v>1.9</v>
      </c>
      <c r="E11" s="36">
        <v>1.9</v>
      </c>
      <c r="F11" s="36">
        <v>2.81</v>
      </c>
      <c r="G11" s="36">
        <v>2.81</v>
      </c>
      <c r="H11" s="43">
        <v>3.98</v>
      </c>
      <c r="I11" s="43">
        <v>3.98</v>
      </c>
      <c r="J11" s="43">
        <v>5.25</v>
      </c>
      <c r="K11" s="43">
        <v>5.25</v>
      </c>
      <c r="L11" s="43">
        <v>5.88</v>
      </c>
      <c r="M11" s="43">
        <v>5.88</v>
      </c>
      <c r="N11" s="43">
        <v>5.25</v>
      </c>
      <c r="O11" s="43">
        <v>5.25</v>
      </c>
      <c r="P11" s="43">
        <v>5.88</v>
      </c>
      <c r="Q11" s="43">
        <v>5.88</v>
      </c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</row>
    <row r="12" spans="1:238" s="21" customFormat="1" ht="16.5" customHeight="1">
      <c r="A12" s="322"/>
      <c r="B12" s="35" t="s">
        <v>259</v>
      </c>
      <c r="C12" s="35" t="s">
        <v>12</v>
      </c>
      <c r="D12" s="44" t="s">
        <v>4</v>
      </c>
      <c r="E12" s="44">
        <v>1.75</v>
      </c>
      <c r="F12" s="44" t="s">
        <v>4</v>
      </c>
      <c r="G12" s="44">
        <v>2.86</v>
      </c>
      <c r="H12" s="43" t="s">
        <v>4</v>
      </c>
      <c r="I12" s="43">
        <v>3.47</v>
      </c>
      <c r="J12" s="43" t="s">
        <v>4</v>
      </c>
      <c r="K12" s="43">
        <v>5.15</v>
      </c>
      <c r="L12" s="43" t="s">
        <v>4</v>
      </c>
      <c r="M12" s="43">
        <v>5.85</v>
      </c>
      <c r="N12" s="43" t="s">
        <v>4</v>
      </c>
      <c r="O12" s="43">
        <v>5.15</v>
      </c>
      <c r="P12" s="43" t="s">
        <v>4</v>
      </c>
      <c r="Q12" s="43">
        <v>5.85</v>
      </c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</row>
    <row r="13" spans="1:238" s="21" customFormat="1" ht="16.5" customHeight="1">
      <c r="A13" s="322"/>
      <c r="B13" s="35" t="s">
        <v>260</v>
      </c>
      <c r="C13" s="35" t="s">
        <v>17</v>
      </c>
      <c r="D13" s="44">
        <v>8.73</v>
      </c>
      <c r="E13" s="44">
        <v>8.73</v>
      </c>
      <c r="F13" s="44">
        <v>13.1</v>
      </c>
      <c r="G13" s="44">
        <v>13.1</v>
      </c>
      <c r="H13" s="43">
        <v>18.14</v>
      </c>
      <c r="I13" s="43">
        <v>18.14</v>
      </c>
      <c r="J13" s="43">
        <v>24.94</v>
      </c>
      <c r="K13" s="43">
        <v>24.94</v>
      </c>
      <c r="L13" s="43">
        <v>26.823529411764699</v>
      </c>
      <c r="M13" s="43">
        <v>26.823529411764699</v>
      </c>
      <c r="N13" s="43">
        <v>15.7</v>
      </c>
      <c r="O13" s="43">
        <v>15.7</v>
      </c>
      <c r="P13" s="43">
        <v>19.105882352941201</v>
      </c>
      <c r="Q13" s="43">
        <v>19.105882352941201</v>
      </c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</row>
    <row r="14" spans="1:238" s="21" customFormat="1" ht="16.5" customHeight="1">
      <c r="A14" s="323"/>
      <c r="B14" s="35" t="s">
        <v>261</v>
      </c>
      <c r="C14" s="35" t="s">
        <v>17</v>
      </c>
      <c r="D14" s="44" t="s">
        <v>4</v>
      </c>
      <c r="E14" s="44">
        <v>8.11</v>
      </c>
      <c r="F14" s="44" t="s">
        <v>4</v>
      </c>
      <c r="G14" s="44">
        <v>13.8</v>
      </c>
      <c r="H14" s="43" t="s">
        <v>4</v>
      </c>
      <c r="I14" s="43">
        <v>16.2</v>
      </c>
      <c r="J14" s="43" t="s">
        <v>4</v>
      </c>
      <c r="K14" s="43">
        <v>23.2</v>
      </c>
      <c r="L14" s="43" t="s">
        <v>4</v>
      </c>
      <c r="M14" s="43">
        <v>26.567511728514798</v>
      </c>
      <c r="N14" s="43" t="s">
        <v>4</v>
      </c>
      <c r="O14" s="43">
        <v>15.4</v>
      </c>
      <c r="P14" s="43" t="s">
        <v>4</v>
      </c>
      <c r="Q14" s="43">
        <v>19.875694864565599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</row>
    <row r="15" spans="1:238" s="21" customFormat="1" ht="16.5" customHeight="1">
      <c r="A15" s="321" t="s">
        <v>170</v>
      </c>
      <c r="B15" s="264" t="s">
        <v>171</v>
      </c>
      <c r="C15" s="45" t="s">
        <v>172</v>
      </c>
      <c r="D15" s="46">
        <v>2.7368421052631602</v>
      </c>
      <c r="E15" s="42">
        <v>2.7368421052631602</v>
      </c>
      <c r="F15" s="42">
        <v>2.5266903914590699</v>
      </c>
      <c r="G15" s="42">
        <v>2.5266903914590699</v>
      </c>
      <c r="H15" s="42">
        <v>2.63819095477387</v>
      </c>
      <c r="I15" s="42">
        <v>2.63819095477387</v>
      </c>
      <c r="J15" s="42">
        <v>2.6788571428571402</v>
      </c>
      <c r="K15" s="42">
        <v>2.6788571428571402</v>
      </c>
      <c r="L15" s="42">
        <v>2.72</v>
      </c>
      <c r="M15" s="42">
        <v>2.72</v>
      </c>
      <c r="N15" s="42">
        <v>2.6788571428571402</v>
      </c>
      <c r="O15" s="42">
        <v>2.6788571428571402</v>
      </c>
      <c r="P15" s="42">
        <v>2.72</v>
      </c>
      <c r="Q15" s="42">
        <v>2.72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</row>
    <row r="16" spans="1:238" s="21" customFormat="1" ht="16.5" customHeight="1">
      <c r="A16" s="322"/>
      <c r="B16" s="266"/>
      <c r="C16" s="47" t="s">
        <v>173</v>
      </c>
      <c r="D16" s="48">
        <v>9.4736842105263204</v>
      </c>
      <c r="E16" s="42">
        <v>9.4736842105263204</v>
      </c>
      <c r="F16" s="42">
        <v>8.5409252669039102</v>
      </c>
      <c r="G16" s="42">
        <v>8.5409252669039102</v>
      </c>
      <c r="H16" s="42">
        <v>9.0452261306532709</v>
      </c>
      <c r="I16" s="42">
        <v>9.0452261306532709</v>
      </c>
      <c r="J16" s="42">
        <v>9.1428571428571406</v>
      </c>
      <c r="K16" s="42">
        <v>9.1428571428571406</v>
      </c>
      <c r="L16" s="42">
        <v>9.2799999999999994</v>
      </c>
      <c r="M16" s="42">
        <v>9.2799999999999994</v>
      </c>
      <c r="N16" s="42">
        <v>9.1428571428571406</v>
      </c>
      <c r="O16" s="42">
        <v>9.1428571428571406</v>
      </c>
      <c r="P16" s="42">
        <v>9.2799999999999994</v>
      </c>
      <c r="Q16" s="42">
        <v>9.2799999999999994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</row>
    <row r="17" spans="1:207" s="21" customFormat="1" ht="16.5" customHeight="1">
      <c r="A17" s="322"/>
      <c r="B17" s="261" t="s">
        <v>174</v>
      </c>
      <c r="C17" s="45" t="s">
        <v>172</v>
      </c>
      <c r="D17" s="48" t="s">
        <v>4</v>
      </c>
      <c r="E17" s="42">
        <v>3.19788571428571</v>
      </c>
      <c r="F17" s="42" t="s">
        <v>4</v>
      </c>
      <c r="G17" s="42">
        <v>2.7558391608391601</v>
      </c>
      <c r="H17" s="42" t="s">
        <v>4</v>
      </c>
      <c r="I17" s="42">
        <v>3.1664265129682998</v>
      </c>
      <c r="J17" s="42" t="s">
        <v>4</v>
      </c>
      <c r="K17" s="42">
        <v>2.9126213592233001</v>
      </c>
      <c r="L17" s="42" t="s">
        <v>4</v>
      </c>
      <c r="M17" s="42">
        <v>2.98634812286689</v>
      </c>
      <c r="N17" s="42" t="s">
        <v>4</v>
      </c>
      <c r="O17" s="42">
        <v>2.6670512820512799</v>
      </c>
      <c r="P17" s="42" t="s">
        <v>4</v>
      </c>
      <c r="Q17" s="42">
        <v>2.98634812286689</v>
      </c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</row>
    <row r="18" spans="1:207" s="21" customFormat="1" ht="16.5" customHeight="1">
      <c r="A18" s="323"/>
      <c r="B18" s="263"/>
      <c r="C18" s="47" t="s">
        <v>173</v>
      </c>
      <c r="D18" s="49" t="s">
        <v>4</v>
      </c>
      <c r="E18" s="42">
        <v>10.8571428571429</v>
      </c>
      <c r="F18" s="31" t="s">
        <v>4</v>
      </c>
      <c r="G18" s="42">
        <v>9.4055944055943996</v>
      </c>
      <c r="H18" s="31" t="s">
        <v>4</v>
      </c>
      <c r="I18" s="42">
        <v>10.806916426513</v>
      </c>
      <c r="J18" s="31" t="s">
        <v>4</v>
      </c>
      <c r="K18" s="42">
        <v>9.9417475728155296</v>
      </c>
      <c r="L18" s="31" t="s">
        <v>4</v>
      </c>
      <c r="M18" s="42">
        <v>10.238907849829401</v>
      </c>
      <c r="N18" s="31" t="s">
        <v>4</v>
      </c>
      <c r="O18" s="42">
        <v>9.3772893772893795</v>
      </c>
      <c r="P18" s="31" t="s">
        <v>4</v>
      </c>
      <c r="Q18" s="42">
        <v>10.238907849829401</v>
      </c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</row>
    <row r="19" spans="1:207" s="21" customFormat="1" ht="16.5" customHeight="1">
      <c r="A19" s="365" t="s">
        <v>175</v>
      </c>
      <c r="B19" s="34" t="s">
        <v>176</v>
      </c>
      <c r="C19" s="34"/>
      <c r="D19" s="50" t="s">
        <v>445</v>
      </c>
      <c r="E19" s="50" t="s">
        <v>445</v>
      </c>
      <c r="F19" s="50" t="s">
        <v>446</v>
      </c>
      <c r="G19" s="50" t="s">
        <v>446</v>
      </c>
      <c r="H19" s="50" t="s">
        <v>447</v>
      </c>
      <c r="I19" s="50" t="s">
        <v>447</v>
      </c>
      <c r="J19" s="50" t="s">
        <v>448</v>
      </c>
      <c r="K19" s="50" t="s">
        <v>448</v>
      </c>
      <c r="L19" s="50" t="s">
        <v>448</v>
      </c>
      <c r="M19" s="50" t="s">
        <v>448</v>
      </c>
      <c r="N19" s="50" t="s">
        <v>448</v>
      </c>
      <c r="O19" s="50" t="s">
        <v>448</v>
      </c>
      <c r="P19" s="50" t="s">
        <v>448</v>
      </c>
      <c r="Q19" s="50" t="s">
        <v>448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</row>
    <row r="20" spans="1:207" s="21" customFormat="1" ht="16.5" customHeight="1">
      <c r="A20" s="366"/>
      <c r="B20" s="34" t="s">
        <v>179</v>
      </c>
      <c r="C20" s="34"/>
      <c r="D20" s="50" t="s">
        <v>397</v>
      </c>
      <c r="E20" s="50" t="s">
        <v>397</v>
      </c>
      <c r="F20" s="50" t="s">
        <v>397</v>
      </c>
      <c r="G20" s="50" t="s">
        <v>397</v>
      </c>
      <c r="H20" s="50" t="s">
        <v>397</v>
      </c>
      <c r="I20" s="50" t="s">
        <v>397</v>
      </c>
      <c r="J20" s="50" t="s">
        <v>397</v>
      </c>
      <c r="K20" s="50" t="s">
        <v>397</v>
      </c>
      <c r="L20" s="50" t="s">
        <v>397</v>
      </c>
      <c r="M20" s="50" t="s">
        <v>397</v>
      </c>
      <c r="N20" s="50" t="s">
        <v>397</v>
      </c>
      <c r="O20" s="50" t="s">
        <v>397</v>
      </c>
      <c r="P20" s="50" t="s">
        <v>397</v>
      </c>
      <c r="Q20" s="50" t="s">
        <v>397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</row>
    <row r="21" spans="1:207" s="21" customFormat="1" ht="16.5" customHeight="1">
      <c r="A21" s="366"/>
      <c r="B21" s="34" t="s">
        <v>151</v>
      </c>
      <c r="C21" s="34" t="s">
        <v>15</v>
      </c>
      <c r="D21" s="50">
        <v>40</v>
      </c>
      <c r="E21" s="50">
        <v>40</v>
      </c>
      <c r="F21" s="50">
        <v>60</v>
      </c>
      <c r="G21" s="50">
        <v>60</v>
      </c>
      <c r="H21" s="50">
        <v>70</v>
      </c>
      <c r="I21" s="50">
        <v>70</v>
      </c>
      <c r="J21" s="50">
        <v>105</v>
      </c>
      <c r="K21" s="50">
        <v>105</v>
      </c>
      <c r="L21" s="50">
        <v>105</v>
      </c>
      <c r="M21" s="50">
        <v>105</v>
      </c>
      <c r="N21" s="50">
        <v>105</v>
      </c>
      <c r="O21" s="50">
        <v>105</v>
      </c>
      <c r="P21" s="50">
        <v>105</v>
      </c>
      <c r="Q21" s="50">
        <v>105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</row>
    <row r="22" spans="1:207" s="21" customFormat="1">
      <c r="A22" s="366"/>
      <c r="B22" s="34" t="s">
        <v>180</v>
      </c>
      <c r="C22" s="34" t="s">
        <v>30</v>
      </c>
      <c r="D22" s="50">
        <v>2.5</v>
      </c>
      <c r="E22" s="50">
        <v>2.5</v>
      </c>
      <c r="F22" s="50">
        <v>4</v>
      </c>
      <c r="G22" s="50">
        <v>4</v>
      </c>
      <c r="H22" s="50">
        <v>4</v>
      </c>
      <c r="I22" s="50">
        <v>4</v>
      </c>
      <c r="J22" s="50">
        <v>4</v>
      </c>
      <c r="K22" s="50">
        <v>4</v>
      </c>
      <c r="L22" s="50">
        <v>4</v>
      </c>
      <c r="M22" s="50">
        <v>4</v>
      </c>
      <c r="N22" s="50">
        <v>4</v>
      </c>
      <c r="O22" s="50">
        <v>4</v>
      </c>
      <c r="P22" s="50">
        <v>4</v>
      </c>
      <c r="Q22" s="50">
        <v>4</v>
      </c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</row>
    <row r="23" spans="1:207" s="21" customFormat="1">
      <c r="A23" s="367"/>
      <c r="B23" s="34" t="s">
        <v>181</v>
      </c>
      <c r="C23" s="34" t="s">
        <v>36</v>
      </c>
      <c r="D23" s="50" t="s">
        <v>449</v>
      </c>
      <c r="E23" s="50" t="s">
        <v>449</v>
      </c>
      <c r="F23" s="50" t="s">
        <v>450</v>
      </c>
      <c r="G23" s="50" t="s">
        <v>450</v>
      </c>
      <c r="H23" s="50" t="s">
        <v>451</v>
      </c>
      <c r="I23" s="50" t="s">
        <v>451</v>
      </c>
      <c r="J23" s="50" t="s">
        <v>451</v>
      </c>
      <c r="K23" s="50" t="s">
        <v>451</v>
      </c>
      <c r="L23" s="50" t="s">
        <v>451</v>
      </c>
      <c r="M23" s="50" t="s">
        <v>451</v>
      </c>
      <c r="N23" s="50" t="s">
        <v>451</v>
      </c>
      <c r="O23" s="50" t="s">
        <v>451</v>
      </c>
      <c r="P23" s="50" t="s">
        <v>451</v>
      </c>
      <c r="Q23" s="50" t="s">
        <v>451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</row>
    <row r="24" spans="1:207" s="21" customFormat="1">
      <c r="A24" s="327" t="s">
        <v>185</v>
      </c>
      <c r="B24" s="51" t="s">
        <v>38</v>
      </c>
      <c r="C24" s="51"/>
      <c r="D24" s="50">
        <v>3</v>
      </c>
      <c r="E24" s="50">
        <v>3</v>
      </c>
      <c r="F24" s="50">
        <v>3</v>
      </c>
      <c r="G24" s="50">
        <v>3</v>
      </c>
      <c r="H24" s="50">
        <v>3</v>
      </c>
      <c r="I24" s="50">
        <v>3</v>
      </c>
      <c r="J24" s="50">
        <v>3</v>
      </c>
      <c r="K24" s="50">
        <v>3</v>
      </c>
      <c r="L24" s="50">
        <v>3</v>
      </c>
      <c r="M24" s="50">
        <v>3</v>
      </c>
      <c r="N24" s="50">
        <v>3</v>
      </c>
      <c r="O24" s="50">
        <v>3</v>
      </c>
      <c r="P24" s="50">
        <v>3</v>
      </c>
      <c r="Q24" s="50">
        <v>3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</row>
    <row r="25" spans="1:207" s="21" customFormat="1">
      <c r="A25" s="328"/>
      <c r="B25" s="51" t="s">
        <v>186</v>
      </c>
      <c r="C25" s="51" t="s">
        <v>40</v>
      </c>
      <c r="D25" s="50" t="s">
        <v>187</v>
      </c>
      <c r="E25" s="50" t="s">
        <v>187</v>
      </c>
      <c r="F25" s="50" t="s">
        <v>187</v>
      </c>
      <c r="G25" s="50" t="s">
        <v>187</v>
      </c>
      <c r="H25" s="50" t="s">
        <v>41</v>
      </c>
      <c r="I25" s="50" t="s">
        <v>41</v>
      </c>
      <c r="J25" s="50" t="s">
        <v>42</v>
      </c>
      <c r="K25" s="50" t="s">
        <v>42</v>
      </c>
      <c r="L25" s="50" t="s">
        <v>41</v>
      </c>
      <c r="M25" s="50" t="s">
        <v>41</v>
      </c>
      <c r="N25" s="50" t="s">
        <v>42</v>
      </c>
      <c r="O25" s="50" t="s">
        <v>42</v>
      </c>
      <c r="P25" s="50" t="s">
        <v>41</v>
      </c>
      <c r="Q25" s="50" t="s">
        <v>41</v>
      </c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</row>
    <row r="26" spans="1:207" s="21" customFormat="1">
      <c r="A26" s="328"/>
      <c r="B26" s="51" t="s">
        <v>153</v>
      </c>
      <c r="C26" s="51" t="s">
        <v>40</v>
      </c>
      <c r="D26" s="50">
        <v>1.6</v>
      </c>
      <c r="E26" s="50">
        <v>1.6</v>
      </c>
      <c r="F26" s="50">
        <v>1.6</v>
      </c>
      <c r="G26" s="50">
        <v>1.6</v>
      </c>
      <c r="H26" s="50">
        <v>1.6</v>
      </c>
      <c r="I26" s="50">
        <v>1.6</v>
      </c>
      <c r="J26" s="50">
        <v>1.6</v>
      </c>
      <c r="K26" s="50">
        <v>1.6</v>
      </c>
      <c r="L26" s="50">
        <v>1.6</v>
      </c>
      <c r="M26" s="50">
        <v>1.6</v>
      </c>
      <c r="N26" s="50">
        <v>1.6</v>
      </c>
      <c r="O26" s="50">
        <v>1.6</v>
      </c>
      <c r="P26" s="50">
        <v>1.6</v>
      </c>
      <c r="Q26" s="50">
        <v>1.6</v>
      </c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</row>
    <row r="27" spans="1:207" s="21" customFormat="1">
      <c r="A27" s="328"/>
      <c r="B27" s="51" t="s">
        <v>188</v>
      </c>
      <c r="C27" s="51"/>
      <c r="D27" s="52" t="s">
        <v>154</v>
      </c>
      <c r="E27" s="52" t="s">
        <v>154</v>
      </c>
      <c r="F27" s="52" t="s">
        <v>154</v>
      </c>
      <c r="G27" s="52" t="s">
        <v>154</v>
      </c>
      <c r="H27" s="52" t="s">
        <v>154</v>
      </c>
      <c r="I27" s="52" t="s">
        <v>154</v>
      </c>
      <c r="J27" s="52" t="s">
        <v>154</v>
      </c>
      <c r="K27" s="52" t="s">
        <v>154</v>
      </c>
      <c r="L27" s="52" t="s">
        <v>154</v>
      </c>
      <c r="M27" s="52" t="s">
        <v>154</v>
      </c>
      <c r="N27" s="52" t="s">
        <v>154</v>
      </c>
      <c r="O27" s="52" t="s">
        <v>154</v>
      </c>
      <c r="P27" s="52" t="s">
        <v>154</v>
      </c>
      <c r="Q27" s="52" t="s">
        <v>154</v>
      </c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</row>
    <row r="28" spans="1:207" s="21" customFormat="1">
      <c r="A28" s="328"/>
      <c r="B28" s="51" t="s">
        <v>46</v>
      </c>
      <c r="C28" s="51" t="s">
        <v>40</v>
      </c>
      <c r="D28" s="50" t="s">
        <v>190</v>
      </c>
      <c r="E28" s="50" t="s">
        <v>190</v>
      </c>
      <c r="F28" s="50" t="s">
        <v>190</v>
      </c>
      <c r="G28" s="50" t="s">
        <v>190</v>
      </c>
      <c r="H28" s="50" t="s">
        <v>47</v>
      </c>
      <c r="I28" s="50" t="s">
        <v>47</v>
      </c>
      <c r="J28" s="50" t="s">
        <v>452</v>
      </c>
      <c r="K28" s="50" t="s">
        <v>452</v>
      </c>
      <c r="L28" s="50" t="s">
        <v>47</v>
      </c>
      <c r="M28" s="50" t="s">
        <v>47</v>
      </c>
      <c r="N28" s="50" t="s">
        <v>452</v>
      </c>
      <c r="O28" s="50" t="s">
        <v>452</v>
      </c>
      <c r="P28" s="50" t="s">
        <v>47</v>
      </c>
      <c r="Q28" s="50" t="s">
        <v>47</v>
      </c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</row>
    <row r="29" spans="1:207" s="21" customFormat="1">
      <c r="A29" s="328"/>
      <c r="B29" s="51" t="s">
        <v>49</v>
      </c>
      <c r="C29" s="51" t="s">
        <v>40</v>
      </c>
      <c r="D29" s="50" t="s">
        <v>453</v>
      </c>
      <c r="E29" s="50" t="s">
        <v>453</v>
      </c>
      <c r="F29" s="50" t="s">
        <v>453</v>
      </c>
      <c r="G29" s="50" t="s">
        <v>454</v>
      </c>
      <c r="H29" s="50" t="s">
        <v>455</v>
      </c>
      <c r="I29" s="50" t="s">
        <v>455</v>
      </c>
      <c r="J29" s="50" t="s">
        <v>456</v>
      </c>
      <c r="K29" s="50" t="s">
        <v>456</v>
      </c>
      <c r="L29" s="50" t="s">
        <v>457</v>
      </c>
      <c r="M29" s="50" t="s">
        <v>457</v>
      </c>
      <c r="N29" s="50" t="s">
        <v>456</v>
      </c>
      <c r="O29" s="50" t="s">
        <v>456</v>
      </c>
      <c r="P29" s="50" t="s">
        <v>457</v>
      </c>
      <c r="Q29" s="50" t="s">
        <v>457</v>
      </c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</row>
    <row r="30" spans="1:207" s="21" customFormat="1">
      <c r="A30" s="328"/>
      <c r="B30" s="51" t="s">
        <v>157</v>
      </c>
      <c r="C30" s="51"/>
      <c r="D30" s="50">
        <v>18</v>
      </c>
      <c r="E30" s="50">
        <v>18</v>
      </c>
      <c r="F30" s="50">
        <v>16</v>
      </c>
      <c r="G30" s="50">
        <v>16</v>
      </c>
      <c r="H30" s="50">
        <v>16</v>
      </c>
      <c r="I30" s="50">
        <v>16</v>
      </c>
      <c r="J30" s="50">
        <v>10</v>
      </c>
      <c r="K30" s="50">
        <v>10</v>
      </c>
      <c r="L30" s="50">
        <v>16</v>
      </c>
      <c r="M30" s="50">
        <v>16</v>
      </c>
      <c r="N30" s="50">
        <v>10</v>
      </c>
      <c r="O30" s="50">
        <v>10</v>
      </c>
      <c r="P30" s="50">
        <v>16</v>
      </c>
      <c r="Q30" s="50">
        <v>16</v>
      </c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</row>
    <row r="31" spans="1:207" s="21" customFormat="1">
      <c r="A31" s="328"/>
      <c r="B31" s="51" t="s">
        <v>158</v>
      </c>
      <c r="C31" s="51"/>
      <c r="D31" s="50">
        <v>3</v>
      </c>
      <c r="E31" s="50">
        <v>3</v>
      </c>
      <c r="F31" s="50">
        <v>6</v>
      </c>
      <c r="G31" s="50">
        <v>6</v>
      </c>
      <c r="H31" s="50">
        <v>6</v>
      </c>
      <c r="I31" s="50">
        <v>6</v>
      </c>
      <c r="J31" s="50">
        <v>5</v>
      </c>
      <c r="K31" s="50">
        <v>5</v>
      </c>
      <c r="L31" s="50">
        <v>6</v>
      </c>
      <c r="M31" s="50">
        <v>6</v>
      </c>
      <c r="N31" s="50">
        <v>5</v>
      </c>
      <c r="O31" s="50">
        <v>5</v>
      </c>
      <c r="P31" s="50">
        <v>6</v>
      </c>
      <c r="Q31" s="50">
        <v>6</v>
      </c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</row>
    <row r="32" spans="1:207" s="21" customFormat="1">
      <c r="A32" s="329"/>
      <c r="B32" s="51" t="s">
        <v>159</v>
      </c>
      <c r="C32" s="51" t="s">
        <v>194</v>
      </c>
      <c r="D32" s="53">
        <v>6</v>
      </c>
      <c r="E32" s="53">
        <v>6</v>
      </c>
      <c r="F32" s="53">
        <v>8.74</v>
      </c>
      <c r="G32" s="53">
        <v>8.74</v>
      </c>
      <c r="H32" s="53">
        <v>14.56</v>
      </c>
      <c r="I32" s="53">
        <v>14.56</v>
      </c>
      <c r="J32" s="53">
        <v>16.36</v>
      </c>
      <c r="K32" s="53">
        <v>16.36</v>
      </c>
      <c r="L32" s="53">
        <v>19.93</v>
      </c>
      <c r="M32" s="53">
        <v>19.93</v>
      </c>
      <c r="N32" s="53">
        <v>16.36</v>
      </c>
      <c r="O32" s="53">
        <v>16.36</v>
      </c>
      <c r="P32" s="53">
        <v>19.93</v>
      </c>
      <c r="Q32" s="53">
        <v>19.93</v>
      </c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</row>
    <row r="33" spans="1:207" s="21" customFormat="1">
      <c r="A33" s="327" t="s">
        <v>195</v>
      </c>
      <c r="B33" s="54" t="s">
        <v>196</v>
      </c>
      <c r="C33" s="51" t="s">
        <v>197</v>
      </c>
      <c r="D33" s="31" t="s">
        <v>365</v>
      </c>
      <c r="E33" s="31" t="s">
        <v>365</v>
      </c>
      <c r="F33" s="31" t="s">
        <v>199</v>
      </c>
      <c r="G33" s="31" t="s">
        <v>199</v>
      </c>
      <c r="H33" s="44" t="s">
        <v>200</v>
      </c>
      <c r="I33" s="44" t="s">
        <v>200</v>
      </c>
      <c r="J33" s="31" t="s">
        <v>367</v>
      </c>
      <c r="K33" s="31" t="s">
        <v>367</v>
      </c>
      <c r="L33" s="31" t="s">
        <v>367</v>
      </c>
      <c r="M33" s="31" t="s">
        <v>367</v>
      </c>
      <c r="N33" s="31" t="s">
        <v>367</v>
      </c>
      <c r="O33" s="31" t="s">
        <v>367</v>
      </c>
      <c r="P33" s="31" t="s">
        <v>367</v>
      </c>
      <c r="Q33" s="31" t="s">
        <v>367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</row>
    <row r="34" spans="1:207" s="21" customFormat="1">
      <c r="A34" s="328"/>
      <c r="B34" s="54" t="s">
        <v>264</v>
      </c>
      <c r="C34" s="34" t="s">
        <v>15</v>
      </c>
      <c r="D34" s="50">
        <v>40</v>
      </c>
      <c r="E34" s="50">
        <v>40</v>
      </c>
      <c r="F34" s="50">
        <v>50</v>
      </c>
      <c r="G34" s="50">
        <v>50</v>
      </c>
      <c r="H34" s="50">
        <v>65</v>
      </c>
      <c r="I34" s="50">
        <v>65</v>
      </c>
      <c r="J34" s="50">
        <v>105</v>
      </c>
      <c r="K34" s="50">
        <v>105</v>
      </c>
      <c r="L34" s="50">
        <v>105</v>
      </c>
      <c r="M34" s="50">
        <v>105</v>
      </c>
      <c r="N34" s="50">
        <v>105</v>
      </c>
      <c r="O34" s="50">
        <v>105</v>
      </c>
      <c r="P34" s="50">
        <v>105</v>
      </c>
      <c r="Q34" s="50">
        <v>105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</row>
    <row r="35" spans="1:207" s="21" customFormat="1">
      <c r="A35" s="328"/>
      <c r="B35" s="54" t="s">
        <v>265</v>
      </c>
      <c r="C35" s="51" t="s">
        <v>17</v>
      </c>
      <c r="D35" s="53">
        <v>0.18181818181818199</v>
      </c>
      <c r="E35" s="53">
        <v>0.18181818181818199</v>
      </c>
      <c r="F35" s="53">
        <v>0.22727272727272699</v>
      </c>
      <c r="G35" s="53">
        <v>0.22727272727272699</v>
      </c>
      <c r="H35" s="53">
        <v>0.29545454545454503</v>
      </c>
      <c r="I35" s="53">
        <v>0.29545454545454503</v>
      </c>
      <c r="J35" s="53">
        <v>0.47727272727272702</v>
      </c>
      <c r="K35" s="53">
        <v>0.47727272727272702</v>
      </c>
      <c r="L35" s="53">
        <v>0.47727272727272702</v>
      </c>
      <c r="M35" s="53">
        <v>0.47727272727272702</v>
      </c>
      <c r="N35" s="53">
        <v>0.47727272727272702</v>
      </c>
      <c r="O35" s="53">
        <v>0.47727272727272702</v>
      </c>
      <c r="P35" s="53">
        <v>0.47727272727272702</v>
      </c>
      <c r="Q35" s="53">
        <v>0.47727272727272702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</row>
    <row r="36" spans="1:207" s="21" customFormat="1">
      <c r="A36" s="328"/>
      <c r="B36" s="54" t="s">
        <v>266</v>
      </c>
      <c r="C36" s="55" t="s">
        <v>267</v>
      </c>
      <c r="D36" s="50">
        <v>1.5</v>
      </c>
      <c r="E36" s="50">
        <v>1.5</v>
      </c>
      <c r="F36" s="50">
        <v>2.1</v>
      </c>
      <c r="G36" s="50">
        <v>2.1</v>
      </c>
      <c r="H36" s="50">
        <v>3</v>
      </c>
      <c r="I36" s="50">
        <v>3</v>
      </c>
      <c r="J36" s="50">
        <v>5.0999999999999996</v>
      </c>
      <c r="K36" s="50">
        <v>5.0999999999999996</v>
      </c>
      <c r="L36" s="50">
        <v>5.5</v>
      </c>
      <c r="M36" s="50">
        <v>5.5</v>
      </c>
      <c r="N36" s="50">
        <v>5.0999999999999996</v>
      </c>
      <c r="O36" s="50">
        <v>5.0999999999999996</v>
      </c>
      <c r="P36" s="50">
        <v>5.5</v>
      </c>
      <c r="Q36" s="50">
        <v>5.5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</row>
    <row r="37" spans="1:207" s="21" customFormat="1">
      <c r="A37" s="328"/>
      <c r="B37" s="54" t="s">
        <v>202</v>
      </c>
      <c r="C37" s="51" t="s">
        <v>59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</row>
    <row r="38" spans="1:207" s="21" customFormat="1" ht="16.5" customHeight="1">
      <c r="A38" s="328"/>
      <c r="B38" s="54" t="s">
        <v>207</v>
      </c>
      <c r="C38" s="51" t="s">
        <v>208</v>
      </c>
      <c r="D38" s="31" t="s">
        <v>458</v>
      </c>
      <c r="E38" s="31" t="s">
        <v>458</v>
      </c>
      <c r="F38" s="31" t="s">
        <v>459</v>
      </c>
      <c r="G38" s="31" t="s">
        <v>459</v>
      </c>
      <c r="H38" s="31" t="s">
        <v>205</v>
      </c>
      <c r="I38" s="31" t="s">
        <v>205</v>
      </c>
      <c r="J38" s="31" t="s">
        <v>460</v>
      </c>
      <c r="K38" s="31" t="s">
        <v>460</v>
      </c>
      <c r="L38" s="31" t="s">
        <v>460</v>
      </c>
      <c r="M38" s="31" t="s">
        <v>460</v>
      </c>
      <c r="N38" s="31" t="s">
        <v>460</v>
      </c>
      <c r="O38" s="31" t="s">
        <v>460</v>
      </c>
      <c r="P38" s="31" t="s">
        <v>460</v>
      </c>
      <c r="Q38" s="31" t="s">
        <v>460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</row>
    <row r="39" spans="1:207" s="22" customFormat="1" ht="16.5" customHeight="1">
      <c r="A39" s="328"/>
      <c r="B39" s="54" t="s">
        <v>268</v>
      </c>
      <c r="C39" s="51" t="s">
        <v>40</v>
      </c>
      <c r="D39" s="31" t="s">
        <v>461</v>
      </c>
      <c r="E39" s="31" t="s">
        <v>461</v>
      </c>
      <c r="F39" s="31" t="s">
        <v>461</v>
      </c>
      <c r="G39" s="31" t="s">
        <v>461</v>
      </c>
      <c r="H39" s="56" t="s">
        <v>462</v>
      </c>
      <c r="I39" s="56" t="s">
        <v>462</v>
      </c>
      <c r="J39" s="31" t="s">
        <v>463</v>
      </c>
      <c r="K39" s="31" t="s">
        <v>463</v>
      </c>
      <c r="L39" s="31" t="s">
        <v>463</v>
      </c>
      <c r="M39" s="31" t="s">
        <v>463</v>
      </c>
      <c r="N39" s="31" t="s">
        <v>463</v>
      </c>
      <c r="O39" s="31" t="s">
        <v>463</v>
      </c>
      <c r="P39" s="31" t="s">
        <v>463</v>
      </c>
      <c r="Q39" s="31" t="s">
        <v>463</v>
      </c>
    </row>
    <row r="40" spans="1:207" s="22" customFormat="1" ht="16.5" customHeight="1">
      <c r="A40" s="328"/>
      <c r="B40" s="54" t="s">
        <v>271</v>
      </c>
      <c r="C40" s="51" t="s">
        <v>40</v>
      </c>
      <c r="D40" s="31" t="s">
        <v>464</v>
      </c>
      <c r="E40" s="31" t="s">
        <v>464</v>
      </c>
      <c r="F40" s="31" t="s">
        <v>464</v>
      </c>
      <c r="G40" s="31" t="s">
        <v>464</v>
      </c>
      <c r="H40" s="56" t="s">
        <v>465</v>
      </c>
      <c r="I40" s="56" t="s">
        <v>465</v>
      </c>
      <c r="J40" s="31" t="s">
        <v>466</v>
      </c>
      <c r="K40" s="31" t="s">
        <v>466</v>
      </c>
      <c r="L40" s="31" t="s">
        <v>466</v>
      </c>
      <c r="M40" s="31" t="s">
        <v>466</v>
      </c>
      <c r="N40" s="31" t="s">
        <v>466</v>
      </c>
      <c r="O40" s="31" t="s">
        <v>466</v>
      </c>
      <c r="P40" s="31" t="s">
        <v>466</v>
      </c>
      <c r="Q40" s="31" t="s">
        <v>466</v>
      </c>
    </row>
    <row r="41" spans="1:207" s="22" customFormat="1" ht="16.5" customHeight="1">
      <c r="A41" s="328"/>
      <c r="B41" s="54" t="s">
        <v>212</v>
      </c>
      <c r="C41" s="51" t="s">
        <v>213</v>
      </c>
      <c r="D41" s="31">
        <v>25</v>
      </c>
      <c r="E41" s="31">
        <v>25</v>
      </c>
      <c r="F41" s="31">
        <v>26</v>
      </c>
      <c r="G41" s="31">
        <v>26</v>
      </c>
      <c r="H41" s="31">
        <v>33</v>
      </c>
      <c r="I41" s="31">
        <v>33</v>
      </c>
      <c r="J41" s="31">
        <v>44</v>
      </c>
      <c r="K41" s="31">
        <v>44</v>
      </c>
      <c r="L41" s="31">
        <v>44</v>
      </c>
      <c r="M41" s="31">
        <v>44</v>
      </c>
      <c r="N41" s="31">
        <v>44</v>
      </c>
      <c r="O41" s="31">
        <v>44</v>
      </c>
      <c r="P41" s="31">
        <v>44</v>
      </c>
      <c r="Q41" s="31">
        <v>44</v>
      </c>
    </row>
    <row r="42" spans="1:207" s="22" customFormat="1" ht="16.5" customHeight="1">
      <c r="A42" s="329"/>
      <c r="B42" s="54" t="s">
        <v>214</v>
      </c>
      <c r="C42" s="51" t="s">
        <v>213</v>
      </c>
      <c r="D42" s="31">
        <v>28</v>
      </c>
      <c r="E42" s="31">
        <v>28</v>
      </c>
      <c r="F42" s="31">
        <v>28</v>
      </c>
      <c r="G42" s="31">
        <v>28</v>
      </c>
      <c r="H42" s="31">
        <v>38</v>
      </c>
      <c r="I42" s="31">
        <v>38</v>
      </c>
      <c r="J42" s="31">
        <v>49</v>
      </c>
      <c r="K42" s="31">
        <v>49</v>
      </c>
      <c r="L42" s="31">
        <v>49</v>
      </c>
      <c r="M42" s="31">
        <v>49</v>
      </c>
      <c r="N42" s="31">
        <v>49</v>
      </c>
      <c r="O42" s="31">
        <v>49</v>
      </c>
      <c r="P42" s="31">
        <v>49</v>
      </c>
      <c r="Q42" s="31">
        <v>49</v>
      </c>
    </row>
    <row r="43" spans="1:207" s="21" customFormat="1" ht="16.5" customHeight="1">
      <c r="A43" s="327" t="s">
        <v>329</v>
      </c>
      <c r="B43" s="51" t="s">
        <v>81</v>
      </c>
      <c r="C43" s="51" t="s">
        <v>40</v>
      </c>
      <c r="D43" s="31">
        <v>6.35</v>
      </c>
      <c r="E43" s="31">
        <v>6.35</v>
      </c>
      <c r="F43" s="31">
        <v>9.52</v>
      </c>
      <c r="G43" s="31">
        <v>9.52</v>
      </c>
      <c r="H43" s="31">
        <v>9.52</v>
      </c>
      <c r="I43" s="31">
        <v>9.52</v>
      </c>
      <c r="J43" s="31">
        <v>9.52</v>
      </c>
      <c r="K43" s="31">
        <v>9.52</v>
      </c>
      <c r="L43" s="31">
        <v>9.52</v>
      </c>
      <c r="M43" s="31">
        <v>9.52</v>
      </c>
      <c r="N43" s="31">
        <v>9.52</v>
      </c>
      <c r="O43" s="31">
        <v>9.52</v>
      </c>
      <c r="P43" s="31">
        <v>9.52</v>
      </c>
      <c r="Q43" s="31">
        <v>9.52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</row>
    <row r="44" spans="1:207" s="21" customFormat="1" ht="16.5" customHeight="1">
      <c r="A44" s="329"/>
      <c r="B44" s="51" t="s">
        <v>82</v>
      </c>
      <c r="C44" s="51" t="s">
        <v>40</v>
      </c>
      <c r="D44" s="31">
        <v>12.7</v>
      </c>
      <c r="E44" s="31">
        <v>12.7</v>
      </c>
      <c r="F44" s="31">
        <v>15.88</v>
      </c>
      <c r="G44" s="31">
        <v>15.88</v>
      </c>
      <c r="H44" s="31">
        <v>15.88</v>
      </c>
      <c r="I44" s="31">
        <v>15.88</v>
      </c>
      <c r="J44" s="31">
        <v>19.05</v>
      </c>
      <c r="K44" s="31">
        <v>19.05</v>
      </c>
      <c r="L44" s="31">
        <v>19.05</v>
      </c>
      <c r="M44" s="31">
        <v>19.05</v>
      </c>
      <c r="N44" s="31">
        <v>19.05</v>
      </c>
      <c r="O44" s="31">
        <v>19.05</v>
      </c>
      <c r="P44" s="31">
        <v>19.05</v>
      </c>
      <c r="Q44" s="31">
        <v>19.05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</row>
    <row r="45" spans="1:207" s="22" customFormat="1" ht="16.5" customHeight="1">
      <c r="A45" s="54" t="s">
        <v>86</v>
      </c>
      <c r="B45" s="57"/>
      <c r="C45" s="51" t="s">
        <v>87</v>
      </c>
      <c r="D45" s="58" t="s">
        <v>88</v>
      </c>
      <c r="E45" s="58" t="s">
        <v>88</v>
      </c>
      <c r="F45" s="58" t="s">
        <v>88</v>
      </c>
      <c r="G45" s="58" t="s">
        <v>88</v>
      </c>
      <c r="H45" s="58" t="s">
        <v>88</v>
      </c>
      <c r="I45" s="58" t="s">
        <v>88</v>
      </c>
      <c r="J45" s="58" t="s">
        <v>88</v>
      </c>
      <c r="K45" s="58" t="s">
        <v>88</v>
      </c>
      <c r="L45" s="58" t="s">
        <v>88</v>
      </c>
      <c r="M45" s="58" t="s">
        <v>88</v>
      </c>
      <c r="N45" s="58" t="s">
        <v>88</v>
      </c>
      <c r="O45" s="58" t="s">
        <v>88</v>
      </c>
      <c r="P45" s="58" t="s">
        <v>88</v>
      </c>
      <c r="Q45" s="58" t="s">
        <v>88</v>
      </c>
    </row>
    <row r="46" spans="1:207" s="22" customFormat="1" ht="16.5" customHeight="1">
      <c r="A46" s="54" t="s">
        <v>215</v>
      </c>
      <c r="B46" s="57"/>
      <c r="C46" s="51" t="s">
        <v>87</v>
      </c>
      <c r="D46" s="59" t="s">
        <v>90</v>
      </c>
      <c r="E46" s="59" t="s">
        <v>91</v>
      </c>
      <c r="F46" s="59" t="s">
        <v>90</v>
      </c>
      <c r="G46" s="59" t="s">
        <v>91</v>
      </c>
      <c r="H46" s="59" t="s">
        <v>90</v>
      </c>
      <c r="I46" s="59" t="s">
        <v>91</v>
      </c>
      <c r="J46" s="59" t="s">
        <v>90</v>
      </c>
      <c r="K46" s="59" t="s">
        <v>91</v>
      </c>
      <c r="L46" s="59" t="s">
        <v>90</v>
      </c>
      <c r="M46" s="59" t="s">
        <v>91</v>
      </c>
      <c r="N46" s="59" t="s">
        <v>90</v>
      </c>
      <c r="O46" s="59" t="s">
        <v>91</v>
      </c>
      <c r="P46" s="59" t="s">
        <v>90</v>
      </c>
      <c r="Q46" s="59" t="s">
        <v>91</v>
      </c>
    </row>
    <row r="47" spans="1:207" s="21" customFormat="1" ht="16.5" customHeight="1">
      <c r="A47" s="54" t="s">
        <v>216</v>
      </c>
      <c r="B47" s="57"/>
      <c r="C47" s="51" t="s">
        <v>217</v>
      </c>
      <c r="D47" s="31" t="s">
        <v>218</v>
      </c>
      <c r="E47" s="31" t="s">
        <v>218</v>
      </c>
      <c r="F47" s="31" t="s">
        <v>219</v>
      </c>
      <c r="G47" s="31" t="s">
        <v>219</v>
      </c>
      <c r="H47" s="31" t="s">
        <v>220</v>
      </c>
      <c r="I47" s="31" t="s">
        <v>220</v>
      </c>
      <c r="J47" s="31" t="s">
        <v>221</v>
      </c>
      <c r="K47" s="31" t="s">
        <v>221</v>
      </c>
      <c r="L47" s="31" t="s">
        <v>222</v>
      </c>
      <c r="M47" s="31" t="s">
        <v>222</v>
      </c>
      <c r="N47" s="31" t="s">
        <v>221</v>
      </c>
      <c r="O47" s="31" t="s">
        <v>221</v>
      </c>
      <c r="P47" s="31" t="s">
        <v>222</v>
      </c>
      <c r="Q47" s="31" t="s">
        <v>222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</row>
    <row r="48" spans="1:207" s="21" customFormat="1" ht="16.5" customHeight="1">
      <c r="A48" s="368" t="s">
        <v>92</v>
      </c>
      <c r="B48" s="61" t="s">
        <v>223</v>
      </c>
      <c r="C48" s="60" t="s">
        <v>93</v>
      </c>
      <c r="D48" s="31" t="s">
        <v>94</v>
      </c>
      <c r="E48" s="31" t="s">
        <v>94</v>
      </c>
      <c r="F48" s="31" t="s">
        <v>95</v>
      </c>
      <c r="G48" s="31" t="s">
        <v>95</v>
      </c>
      <c r="H48" s="31" t="s">
        <v>95</v>
      </c>
      <c r="I48" s="31" t="s">
        <v>95</v>
      </c>
      <c r="J48" s="31" t="s">
        <v>95</v>
      </c>
      <c r="K48" s="31" t="s">
        <v>95</v>
      </c>
      <c r="L48" s="31" t="s">
        <v>95</v>
      </c>
      <c r="M48" s="31" t="s">
        <v>95</v>
      </c>
      <c r="N48" s="31" t="s">
        <v>95</v>
      </c>
      <c r="O48" s="31" t="s">
        <v>95</v>
      </c>
      <c r="P48" s="31" t="s">
        <v>95</v>
      </c>
      <c r="Q48" s="31" t="s">
        <v>95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</row>
    <row r="49" spans="1:207" s="21" customFormat="1" ht="16.5" customHeight="1">
      <c r="A49" s="368"/>
      <c r="B49" s="61" t="s">
        <v>224</v>
      </c>
      <c r="C49" s="60" t="s">
        <v>93</v>
      </c>
      <c r="D49" s="31" t="s">
        <v>94</v>
      </c>
      <c r="E49" s="31" t="s">
        <v>94</v>
      </c>
      <c r="F49" s="31" t="s">
        <v>96</v>
      </c>
      <c r="G49" s="31" t="s">
        <v>96</v>
      </c>
      <c r="H49" s="31" t="s">
        <v>280</v>
      </c>
      <c r="I49" s="31" t="s">
        <v>280</v>
      </c>
      <c r="J49" s="31" t="s">
        <v>280</v>
      </c>
      <c r="K49" s="31" t="s">
        <v>280</v>
      </c>
      <c r="L49" s="31" t="s">
        <v>280</v>
      </c>
      <c r="M49" s="31" t="s">
        <v>280</v>
      </c>
      <c r="N49" s="31" t="s">
        <v>97</v>
      </c>
      <c r="O49" s="31" t="s">
        <v>97</v>
      </c>
      <c r="P49" s="31" t="s">
        <v>97</v>
      </c>
      <c r="Q49" s="31" t="s">
        <v>97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</row>
    <row r="50" spans="1:207" s="21" customFormat="1" ht="16.5" customHeight="1">
      <c r="A50" s="368"/>
      <c r="B50" s="62" t="s">
        <v>98</v>
      </c>
      <c r="C50" s="60" t="s">
        <v>93</v>
      </c>
      <c r="D50" s="63" t="s">
        <v>4</v>
      </c>
      <c r="E50" s="31" t="s">
        <v>100</v>
      </c>
      <c r="F50" s="63" t="s">
        <v>4</v>
      </c>
      <c r="G50" s="31" t="s">
        <v>99</v>
      </c>
      <c r="H50" s="31" t="s">
        <v>100</v>
      </c>
      <c r="I50" s="31" t="s">
        <v>99</v>
      </c>
      <c r="J50" s="31" t="s">
        <v>100</v>
      </c>
      <c r="K50" s="31" t="s">
        <v>99</v>
      </c>
      <c r="L50" s="31" t="s">
        <v>100</v>
      </c>
      <c r="M50" s="31" t="s">
        <v>99</v>
      </c>
      <c r="N50" s="31" t="s">
        <v>100</v>
      </c>
      <c r="O50" s="31" t="s">
        <v>100</v>
      </c>
      <c r="P50" s="31" t="s">
        <v>100</v>
      </c>
      <c r="Q50" s="31" t="s">
        <v>100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</row>
    <row r="51" spans="1:207" ht="16.5" customHeight="1">
      <c r="A51" s="362" t="s">
        <v>371</v>
      </c>
      <c r="B51" s="363"/>
      <c r="C51" s="64"/>
      <c r="D51" s="31" t="s">
        <v>372</v>
      </c>
      <c r="E51" s="31" t="s">
        <v>372</v>
      </c>
      <c r="F51" s="31" t="s">
        <v>372</v>
      </c>
      <c r="G51" s="31" t="s">
        <v>372</v>
      </c>
      <c r="H51" s="31" t="s">
        <v>372</v>
      </c>
      <c r="I51" s="31" t="s">
        <v>372</v>
      </c>
      <c r="J51" s="31" t="s">
        <v>372</v>
      </c>
      <c r="K51" s="31" t="s">
        <v>372</v>
      </c>
      <c r="L51" s="31" t="s">
        <v>372</v>
      </c>
      <c r="M51" s="31" t="s">
        <v>372</v>
      </c>
      <c r="N51" s="31" t="s">
        <v>372</v>
      </c>
      <c r="O51" s="31" t="s">
        <v>372</v>
      </c>
      <c r="P51" s="31" t="s">
        <v>372</v>
      </c>
      <c r="Q51" s="31" t="s">
        <v>372</v>
      </c>
    </row>
    <row r="52" spans="1:207" s="22" customFormat="1" ht="16.5" customHeight="1">
      <c r="A52" s="319" t="s">
        <v>227</v>
      </c>
      <c r="B52" s="364"/>
      <c r="C52" s="66" t="s">
        <v>228</v>
      </c>
      <c r="D52" s="31" t="s">
        <v>467</v>
      </c>
      <c r="E52" s="31" t="s">
        <v>467</v>
      </c>
      <c r="F52" s="31" t="s">
        <v>468</v>
      </c>
      <c r="G52" s="31" t="s">
        <v>468</v>
      </c>
      <c r="H52" s="31" t="s">
        <v>469</v>
      </c>
      <c r="I52" s="31" t="s">
        <v>469</v>
      </c>
      <c r="J52" s="31" t="s">
        <v>470</v>
      </c>
      <c r="K52" s="31" t="s">
        <v>470</v>
      </c>
      <c r="L52" s="31" t="s">
        <v>470</v>
      </c>
      <c r="M52" s="31" t="s">
        <v>470</v>
      </c>
      <c r="N52" s="31" t="s">
        <v>470</v>
      </c>
      <c r="O52" s="31" t="s">
        <v>470</v>
      </c>
      <c r="P52" s="31" t="s">
        <v>470</v>
      </c>
      <c r="Q52" s="31" t="s">
        <v>470</v>
      </c>
    </row>
    <row r="54" spans="1:207" s="28" customFormat="1" ht="12">
      <c r="A54" s="67" t="s">
        <v>105</v>
      </c>
      <c r="B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</row>
  </sheetData>
  <mergeCells count="17">
    <mergeCell ref="A1:B2"/>
    <mergeCell ref="A3:C3"/>
    <mergeCell ref="A4:B4"/>
    <mergeCell ref="A51:B51"/>
    <mergeCell ref="A52:B52"/>
    <mergeCell ref="A5:A10"/>
    <mergeCell ref="A11:A14"/>
    <mergeCell ref="A15:A18"/>
    <mergeCell ref="A19:A23"/>
    <mergeCell ref="A24:A32"/>
    <mergeCell ref="A33:A42"/>
    <mergeCell ref="A43:A44"/>
    <mergeCell ref="A48:A50"/>
    <mergeCell ref="B5:B7"/>
    <mergeCell ref="B8:B10"/>
    <mergeCell ref="B15:B16"/>
    <mergeCell ref="B17:B18"/>
  </mergeCells>
  <phoneticPr fontId="14" type="noConversion"/>
  <hyperlinks>
    <hyperlink ref="A1:B2" location="目录!A1" display="Return"/>
  </hyperlinks>
  <pageMargins left="0.69930555555555596" right="0.69930555555555596" top="0.75" bottom="0.75" header="0.3" footer="0.3"/>
  <pageSetup paperSize="9" orientation="portrait" horizont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U82"/>
  <sheetViews>
    <sheetView workbookViewId="0">
      <pane xSplit="4" ySplit="1" topLeftCell="E32" activePane="bottomRight" state="frozen"/>
      <selection pane="topRight"/>
      <selection pane="bottomLeft"/>
      <selection pane="bottomRight" activeCell="E44" sqref="E44:F44"/>
    </sheetView>
  </sheetViews>
  <sheetFormatPr defaultColWidth="9" defaultRowHeight="16.5"/>
  <cols>
    <col min="1" max="1" width="3.5" style="3" customWidth="1"/>
    <col min="2" max="2" width="17.625" style="3" customWidth="1"/>
    <col min="3" max="3" width="26.875" style="3" customWidth="1"/>
    <col min="4" max="4" width="8.375" style="3" customWidth="1"/>
    <col min="5" max="11" width="20.125" style="3" customWidth="1"/>
    <col min="12" max="198" width="9" style="3"/>
    <col min="199" max="229" width="9" style="4"/>
    <col min="230" max="16384" width="9" style="5"/>
  </cols>
  <sheetData>
    <row r="1" spans="1:229" s="1" customFormat="1" ht="33.75">
      <c r="A1" s="271" t="s">
        <v>0</v>
      </c>
      <c r="B1" s="271"/>
      <c r="C1" s="384" t="s">
        <v>1</v>
      </c>
      <c r="D1" s="385"/>
      <c r="E1" s="6" t="s">
        <v>471</v>
      </c>
      <c r="F1" s="6" t="s">
        <v>472</v>
      </c>
      <c r="G1" s="6" t="s">
        <v>473</v>
      </c>
      <c r="H1" s="6" t="s">
        <v>474</v>
      </c>
      <c r="I1" s="6" t="s">
        <v>475</v>
      </c>
      <c r="J1" s="6" t="s">
        <v>476</v>
      </c>
      <c r="K1" s="6" t="s">
        <v>477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</row>
    <row r="2" spans="1:229">
      <c r="A2" s="379" t="s">
        <v>478</v>
      </c>
      <c r="B2" s="371"/>
      <c r="C2" s="371"/>
      <c r="D2" s="7" t="s">
        <v>479</v>
      </c>
      <c r="E2" s="23" t="s">
        <v>480</v>
      </c>
      <c r="F2" s="23" t="s">
        <v>480</v>
      </c>
      <c r="G2" s="23" t="s">
        <v>480</v>
      </c>
      <c r="H2" s="23" t="s">
        <v>481</v>
      </c>
      <c r="I2" s="23" t="s">
        <v>481</v>
      </c>
      <c r="J2" s="23" t="s">
        <v>481</v>
      </c>
      <c r="K2" s="23" t="s">
        <v>481</v>
      </c>
    </row>
    <row r="3" spans="1:229" ht="16.5" customHeight="1">
      <c r="A3" s="369" t="s">
        <v>9</v>
      </c>
      <c r="B3" s="370"/>
      <c r="C3" s="386" t="s">
        <v>8</v>
      </c>
      <c r="D3" s="7" t="s">
        <v>15</v>
      </c>
      <c r="E3" s="15">
        <v>3600</v>
      </c>
      <c r="F3" s="15">
        <v>5300</v>
      </c>
      <c r="G3" s="15">
        <v>7200</v>
      </c>
      <c r="H3" s="15">
        <v>10600</v>
      </c>
      <c r="I3" s="15">
        <v>12000</v>
      </c>
      <c r="J3" s="15">
        <v>14000</v>
      </c>
      <c r="K3" s="15">
        <v>17600</v>
      </c>
    </row>
    <row r="4" spans="1:229">
      <c r="A4" s="369"/>
      <c r="B4" s="370"/>
      <c r="C4" s="387"/>
      <c r="D4" s="7" t="s">
        <v>482</v>
      </c>
      <c r="E4" s="15">
        <v>12000</v>
      </c>
      <c r="F4" s="15">
        <v>18000</v>
      </c>
      <c r="G4" s="15">
        <v>24000</v>
      </c>
      <c r="H4" s="15">
        <v>36000</v>
      </c>
      <c r="I4" s="15">
        <v>42000</v>
      </c>
      <c r="J4" s="15">
        <v>48000</v>
      </c>
      <c r="K4" s="15">
        <v>60000</v>
      </c>
    </row>
    <row r="5" spans="1:229">
      <c r="A5" s="370"/>
      <c r="B5" s="370"/>
      <c r="C5" s="7" t="s">
        <v>24</v>
      </c>
      <c r="D5" s="7" t="s">
        <v>15</v>
      </c>
      <c r="E5" s="15">
        <v>1300</v>
      </c>
      <c r="F5" s="15">
        <v>1940</v>
      </c>
      <c r="G5" s="15">
        <v>2700</v>
      </c>
      <c r="H5" s="15">
        <v>3850</v>
      </c>
      <c r="I5" s="15">
        <v>4600</v>
      </c>
      <c r="J5" s="15">
        <v>4870</v>
      </c>
      <c r="K5" s="15">
        <v>6280</v>
      </c>
    </row>
    <row r="6" spans="1:229">
      <c r="A6" s="370"/>
      <c r="B6" s="370"/>
      <c r="C6" s="7" t="s">
        <v>483</v>
      </c>
      <c r="D6" s="7" t="s">
        <v>17</v>
      </c>
      <c r="E6" s="15">
        <v>6</v>
      </c>
      <c r="F6" s="15">
        <v>8.91</v>
      </c>
      <c r="G6" s="15">
        <v>12.5</v>
      </c>
      <c r="H6" s="15">
        <v>6.9</v>
      </c>
      <c r="I6" s="15">
        <v>8.42</v>
      </c>
      <c r="J6" s="15">
        <v>8.8800000000000008</v>
      </c>
      <c r="K6" s="15">
        <v>11.46</v>
      </c>
    </row>
    <row r="7" spans="1:229">
      <c r="A7" s="370"/>
      <c r="B7" s="370"/>
      <c r="C7" s="10" t="s">
        <v>484</v>
      </c>
      <c r="D7" s="10"/>
      <c r="E7" s="26">
        <f t="shared" ref="E7" si="0">E3/E5</f>
        <v>2.7692307692307692</v>
      </c>
      <c r="F7" s="26">
        <f>F3/F5</f>
        <v>2.731958762886598</v>
      </c>
      <c r="G7" s="26">
        <f>G3/G5</f>
        <v>2.6666666666666665</v>
      </c>
      <c r="H7" s="26">
        <f>H3/H5</f>
        <v>2.7532467532467533</v>
      </c>
      <c r="I7" s="26">
        <f>I3/I5</f>
        <v>2.6086956521739131</v>
      </c>
      <c r="J7" s="26">
        <f t="shared" ref="J7" si="1">J3/J5</f>
        <v>2.8747433264887063</v>
      </c>
      <c r="K7" s="26">
        <f>K3/K5</f>
        <v>2.8025477707006368</v>
      </c>
    </row>
    <row r="8" spans="1:229" ht="16.5" customHeight="1">
      <c r="A8" s="369" t="s">
        <v>485</v>
      </c>
      <c r="B8" s="370"/>
      <c r="C8" s="386" t="s">
        <v>8</v>
      </c>
      <c r="D8" s="7" t="s">
        <v>15</v>
      </c>
      <c r="E8" s="15">
        <v>3900</v>
      </c>
      <c r="F8" s="15">
        <v>5800</v>
      </c>
      <c r="G8" s="15">
        <v>8080</v>
      </c>
      <c r="H8" s="15">
        <v>11700</v>
      </c>
      <c r="I8" s="15">
        <v>14000</v>
      </c>
      <c r="J8" s="15">
        <v>15500</v>
      </c>
      <c r="K8" s="15">
        <v>18500</v>
      </c>
    </row>
    <row r="9" spans="1:229">
      <c r="A9" s="369"/>
      <c r="B9" s="370"/>
      <c r="C9" s="387"/>
      <c r="D9" s="7" t="s">
        <v>482</v>
      </c>
      <c r="E9" s="15">
        <v>13200</v>
      </c>
      <c r="F9" s="15">
        <v>19800</v>
      </c>
      <c r="G9" s="15">
        <v>26400</v>
      </c>
      <c r="H9" s="15">
        <v>39600</v>
      </c>
      <c r="I9" s="15">
        <v>46200</v>
      </c>
      <c r="J9" s="15">
        <v>52800</v>
      </c>
      <c r="K9" s="15">
        <v>66000</v>
      </c>
    </row>
    <row r="10" spans="1:229">
      <c r="A10" s="370"/>
      <c r="B10" s="370"/>
      <c r="C10" s="7" t="s">
        <v>486</v>
      </c>
      <c r="D10" s="7" t="s">
        <v>15</v>
      </c>
      <c r="E10" s="15">
        <v>1220</v>
      </c>
      <c r="F10" s="15">
        <v>1900</v>
      </c>
      <c r="G10" s="15">
        <v>2500</v>
      </c>
      <c r="H10" s="15">
        <v>3500</v>
      </c>
      <c r="I10" s="15">
        <v>4700</v>
      </c>
      <c r="J10" s="15">
        <v>5130</v>
      </c>
      <c r="K10" s="15">
        <v>5970</v>
      </c>
    </row>
    <row r="11" spans="1:229">
      <c r="A11" s="370"/>
      <c r="B11" s="370"/>
      <c r="C11" s="7" t="s">
        <v>483</v>
      </c>
      <c r="D11" s="7" t="s">
        <v>17</v>
      </c>
      <c r="E11" s="15">
        <v>5.72</v>
      </c>
      <c r="F11" s="15">
        <v>8.73</v>
      </c>
      <c r="G11" s="15">
        <v>11.59</v>
      </c>
      <c r="H11" s="15">
        <v>6.28</v>
      </c>
      <c r="I11" s="15">
        <v>8.56</v>
      </c>
      <c r="J11" s="15">
        <v>9.33</v>
      </c>
      <c r="K11" s="15">
        <v>10.83</v>
      </c>
    </row>
    <row r="12" spans="1:229">
      <c r="A12" s="370"/>
      <c r="B12" s="370"/>
      <c r="C12" s="10" t="s">
        <v>174</v>
      </c>
      <c r="D12" s="10"/>
      <c r="E12" s="26">
        <f t="shared" ref="E12" si="2">E8/E10</f>
        <v>3.1967213114754101</v>
      </c>
      <c r="F12" s="26">
        <f>F8/F10</f>
        <v>3.0526315789473686</v>
      </c>
      <c r="G12" s="26">
        <f>G8/G10</f>
        <v>3.2320000000000002</v>
      </c>
      <c r="H12" s="26">
        <f>H8/H10</f>
        <v>3.342857142857143</v>
      </c>
      <c r="I12" s="26">
        <f>I8/I10</f>
        <v>2.978723404255319</v>
      </c>
      <c r="J12" s="26">
        <f t="shared" ref="J12" si="3">J8/J10</f>
        <v>3.0214424951267058</v>
      </c>
      <c r="K12" s="26">
        <f>K8/K10</f>
        <v>3.0988274706867673</v>
      </c>
    </row>
    <row r="13" spans="1:229">
      <c r="A13" s="379" t="s">
        <v>487</v>
      </c>
      <c r="B13" s="371"/>
      <c r="C13" s="371"/>
      <c r="D13" s="7" t="s">
        <v>15</v>
      </c>
      <c r="E13" s="15">
        <v>1750</v>
      </c>
      <c r="F13" s="15">
        <v>2650</v>
      </c>
      <c r="G13" s="15">
        <v>3200</v>
      </c>
      <c r="H13" s="15">
        <v>4570</v>
      </c>
      <c r="I13" s="15">
        <v>5800</v>
      </c>
      <c r="J13" s="15">
        <v>6100</v>
      </c>
      <c r="K13" s="15">
        <v>7800</v>
      </c>
    </row>
    <row r="14" spans="1:229">
      <c r="A14" s="379" t="s">
        <v>488</v>
      </c>
      <c r="B14" s="371"/>
      <c r="C14" s="371"/>
      <c r="D14" s="7" t="s">
        <v>17</v>
      </c>
      <c r="E14" s="26">
        <v>7.9545454545454497</v>
      </c>
      <c r="F14" s="26">
        <v>12.045454545454501</v>
      </c>
      <c r="G14" s="26">
        <v>14.545454545454501</v>
      </c>
      <c r="H14" s="26">
        <v>12.026315789473699</v>
      </c>
      <c r="I14" s="26">
        <v>15.2631578947368</v>
      </c>
      <c r="J14" s="26">
        <v>16.052631578947398</v>
      </c>
      <c r="K14" s="26">
        <v>20.526315789473699</v>
      </c>
    </row>
    <row r="15" spans="1:229" ht="16.5" customHeight="1">
      <c r="A15" s="369" t="s">
        <v>18</v>
      </c>
      <c r="B15" s="370"/>
      <c r="C15" s="7" t="s">
        <v>1</v>
      </c>
      <c r="D15" s="7"/>
      <c r="E15" s="13" t="s">
        <v>489</v>
      </c>
      <c r="F15" s="13" t="s">
        <v>490</v>
      </c>
      <c r="G15" s="13" t="s">
        <v>491</v>
      </c>
      <c r="H15" s="13" t="s">
        <v>492</v>
      </c>
      <c r="I15" s="13" t="s">
        <v>493</v>
      </c>
      <c r="J15" s="13" t="s">
        <v>494</v>
      </c>
      <c r="K15" s="13" t="s">
        <v>495</v>
      </c>
    </row>
    <row r="16" spans="1:229">
      <c r="A16" s="370"/>
      <c r="B16" s="370"/>
      <c r="C16" s="7" t="s">
        <v>19</v>
      </c>
      <c r="D16" s="7"/>
      <c r="E16" s="14" t="s">
        <v>20</v>
      </c>
      <c r="F16" s="14" t="s">
        <v>20</v>
      </c>
      <c r="G16" s="14" t="s">
        <v>20</v>
      </c>
      <c r="H16" s="13" t="s">
        <v>143</v>
      </c>
      <c r="I16" s="13" t="s">
        <v>143</v>
      </c>
      <c r="J16" s="13" t="s">
        <v>143</v>
      </c>
      <c r="K16" s="13" t="s">
        <v>143</v>
      </c>
    </row>
    <row r="17" spans="1:229">
      <c r="A17" s="370"/>
      <c r="B17" s="370"/>
      <c r="C17" s="7" t="s">
        <v>21</v>
      </c>
      <c r="D17" s="7"/>
      <c r="E17" s="15" t="s">
        <v>496</v>
      </c>
      <c r="F17" s="15" t="s">
        <v>496</v>
      </c>
      <c r="G17" s="15" t="s">
        <v>496</v>
      </c>
      <c r="H17" s="13" t="s">
        <v>23</v>
      </c>
      <c r="I17" s="13" t="s">
        <v>23</v>
      </c>
      <c r="J17" s="13" t="s">
        <v>23</v>
      </c>
      <c r="K17" s="13" t="s">
        <v>497</v>
      </c>
    </row>
    <row r="18" spans="1:229">
      <c r="A18" s="370"/>
      <c r="B18" s="370"/>
      <c r="C18" s="7" t="s">
        <v>8</v>
      </c>
      <c r="D18" s="7" t="s">
        <v>15</v>
      </c>
      <c r="E18" s="15">
        <v>3670</v>
      </c>
      <c r="F18" s="15">
        <v>5340</v>
      </c>
      <c r="G18" s="15">
        <v>7180</v>
      </c>
      <c r="H18" s="15">
        <v>10900</v>
      </c>
      <c r="I18" s="15">
        <v>13200</v>
      </c>
      <c r="J18" s="15">
        <v>14100</v>
      </c>
      <c r="K18" s="15">
        <v>15900</v>
      </c>
    </row>
    <row r="19" spans="1:229">
      <c r="A19" s="370"/>
      <c r="B19" s="370"/>
      <c r="C19" s="7" t="s">
        <v>24</v>
      </c>
      <c r="D19" s="7" t="s">
        <v>15</v>
      </c>
      <c r="E19" s="15">
        <v>1245</v>
      </c>
      <c r="F19" s="15">
        <v>1830</v>
      </c>
      <c r="G19" s="15">
        <v>2430</v>
      </c>
      <c r="H19" s="15">
        <v>3750</v>
      </c>
      <c r="I19" s="15">
        <v>4600</v>
      </c>
      <c r="J19" s="15">
        <v>4750</v>
      </c>
      <c r="K19" s="15">
        <v>4500</v>
      </c>
    </row>
    <row r="20" spans="1:229">
      <c r="A20" s="370"/>
      <c r="B20" s="370"/>
      <c r="C20" s="7" t="s">
        <v>498</v>
      </c>
      <c r="D20" s="7" t="s">
        <v>17</v>
      </c>
      <c r="E20" s="15">
        <v>5.75</v>
      </c>
      <c r="F20" s="15">
        <v>8.5500000000000007</v>
      </c>
      <c r="G20" s="15">
        <v>11.4</v>
      </c>
      <c r="H20" s="15">
        <v>6.8</v>
      </c>
      <c r="I20" s="15">
        <v>8.61</v>
      </c>
      <c r="J20" s="15">
        <v>8.68</v>
      </c>
      <c r="K20" s="15">
        <v>8.9</v>
      </c>
    </row>
    <row r="21" spans="1:229">
      <c r="A21" s="370"/>
      <c r="B21" s="370"/>
      <c r="C21" s="7" t="s">
        <v>499</v>
      </c>
      <c r="D21" s="7" t="s">
        <v>17</v>
      </c>
      <c r="E21" s="15">
        <v>29.9</v>
      </c>
      <c r="F21" s="15">
        <v>36.799999999999997</v>
      </c>
      <c r="G21" s="15">
        <v>61</v>
      </c>
      <c r="H21" s="15">
        <v>66</v>
      </c>
      <c r="I21" s="15">
        <v>73</v>
      </c>
      <c r="J21" s="15">
        <v>63</v>
      </c>
      <c r="K21" s="15">
        <v>59.4</v>
      </c>
    </row>
    <row r="22" spans="1:229">
      <c r="A22" s="370"/>
      <c r="B22" s="370"/>
      <c r="C22" s="7" t="s">
        <v>500</v>
      </c>
      <c r="D22" s="7"/>
      <c r="E22" s="15" t="s">
        <v>501</v>
      </c>
      <c r="F22" s="15" t="s">
        <v>502</v>
      </c>
      <c r="G22" s="15" t="s">
        <v>503</v>
      </c>
      <c r="H22" s="15" t="s">
        <v>504</v>
      </c>
      <c r="I22" s="15" t="s">
        <v>504</v>
      </c>
      <c r="J22" s="15" t="s">
        <v>504</v>
      </c>
      <c r="K22" s="15" t="s">
        <v>505</v>
      </c>
    </row>
    <row r="23" spans="1:229">
      <c r="A23" s="370"/>
      <c r="B23" s="370"/>
      <c r="C23" s="7" t="s">
        <v>29</v>
      </c>
      <c r="D23" s="7" t="s">
        <v>30</v>
      </c>
      <c r="E23" s="15">
        <v>35</v>
      </c>
      <c r="F23" s="15">
        <v>50</v>
      </c>
      <c r="G23" s="15">
        <v>50</v>
      </c>
      <c r="H23" s="15" t="s">
        <v>4</v>
      </c>
      <c r="I23" s="15" t="s">
        <v>4</v>
      </c>
      <c r="J23" s="15" t="s">
        <v>4</v>
      </c>
      <c r="K23" s="15" t="s">
        <v>4</v>
      </c>
    </row>
    <row r="24" spans="1:229">
      <c r="A24" s="370"/>
      <c r="B24" s="370"/>
      <c r="C24" s="7" t="s">
        <v>506</v>
      </c>
      <c r="D24" s="7" t="s">
        <v>32</v>
      </c>
      <c r="E24" s="15">
        <v>480</v>
      </c>
      <c r="F24" s="15">
        <v>750</v>
      </c>
      <c r="G24" s="15">
        <v>950</v>
      </c>
      <c r="H24" s="15">
        <v>1700</v>
      </c>
      <c r="I24" s="15">
        <v>1700</v>
      </c>
      <c r="J24" s="15">
        <v>1700</v>
      </c>
      <c r="K24" s="15">
        <v>1500</v>
      </c>
    </row>
    <row r="25" spans="1:229" ht="16.5" customHeight="1">
      <c r="A25" s="372" t="s">
        <v>507</v>
      </c>
      <c r="B25" s="376" t="s">
        <v>508</v>
      </c>
      <c r="C25" s="7" t="s">
        <v>176</v>
      </c>
      <c r="D25" s="7"/>
      <c r="E25" s="15" t="s">
        <v>509</v>
      </c>
      <c r="F25" s="15" t="s">
        <v>510</v>
      </c>
      <c r="G25" s="15" t="s">
        <v>394</v>
      </c>
      <c r="H25" s="15" t="s">
        <v>358</v>
      </c>
      <c r="I25" s="15" t="s">
        <v>359</v>
      </c>
      <c r="J25" s="15" t="s">
        <v>359</v>
      </c>
      <c r="K25" s="15" t="s">
        <v>359</v>
      </c>
      <c r="GN25" s="4"/>
      <c r="GO25" s="4"/>
      <c r="GP25" s="4"/>
      <c r="HS25" s="5"/>
      <c r="HT25" s="5"/>
      <c r="HU25" s="5"/>
    </row>
    <row r="26" spans="1:229">
      <c r="A26" s="372"/>
      <c r="B26" s="377"/>
      <c r="C26" s="7" t="s">
        <v>179</v>
      </c>
      <c r="D26" s="7"/>
      <c r="E26" s="15" t="s">
        <v>397</v>
      </c>
      <c r="F26" s="15" t="s">
        <v>397</v>
      </c>
      <c r="G26" s="15" t="s">
        <v>397</v>
      </c>
      <c r="H26" s="15" t="s">
        <v>397</v>
      </c>
      <c r="I26" s="15" t="s">
        <v>263</v>
      </c>
      <c r="J26" s="15" t="s">
        <v>263</v>
      </c>
      <c r="K26" s="15" t="s">
        <v>263</v>
      </c>
      <c r="GN26" s="4"/>
      <c r="GO26" s="4"/>
      <c r="GP26" s="4"/>
      <c r="HS26" s="5"/>
      <c r="HT26" s="5"/>
      <c r="HU26" s="5"/>
    </row>
    <row r="27" spans="1:229">
      <c r="A27" s="372"/>
      <c r="B27" s="377"/>
      <c r="C27" s="7" t="s">
        <v>151</v>
      </c>
      <c r="D27" s="7" t="s">
        <v>15</v>
      </c>
      <c r="E27" s="15">
        <v>10</v>
      </c>
      <c r="F27" s="15">
        <v>25</v>
      </c>
      <c r="G27" s="15">
        <v>30</v>
      </c>
      <c r="H27" s="15">
        <v>45</v>
      </c>
      <c r="I27" s="15">
        <v>80</v>
      </c>
      <c r="J27" s="15">
        <v>80</v>
      </c>
      <c r="K27" s="15">
        <v>80</v>
      </c>
      <c r="GN27" s="4"/>
      <c r="GO27" s="4"/>
      <c r="GP27" s="4"/>
      <c r="HS27" s="5"/>
      <c r="HT27" s="5"/>
      <c r="HU27" s="5"/>
    </row>
    <row r="28" spans="1:229">
      <c r="A28" s="372"/>
      <c r="B28" s="377"/>
      <c r="C28" s="7" t="s">
        <v>180</v>
      </c>
      <c r="D28" s="7" t="s">
        <v>30</v>
      </c>
      <c r="E28" s="15">
        <v>1.5</v>
      </c>
      <c r="F28" s="15">
        <v>2.5</v>
      </c>
      <c r="G28" s="15">
        <v>3</v>
      </c>
      <c r="H28" s="15">
        <v>4</v>
      </c>
      <c r="I28" s="15">
        <v>6</v>
      </c>
      <c r="J28" s="15">
        <v>6</v>
      </c>
      <c r="K28" s="15">
        <v>6</v>
      </c>
      <c r="GN28" s="4"/>
      <c r="GO28" s="4"/>
      <c r="GP28" s="4"/>
      <c r="HS28" s="5"/>
      <c r="HT28" s="5"/>
      <c r="HU28" s="5"/>
    </row>
    <row r="29" spans="1:229">
      <c r="A29" s="372"/>
      <c r="B29" s="378"/>
      <c r="C29" s="7" t="s">
        <v>181</v>
      </c>
      <c r="D29" s="7" t="s">
        <v>36</v>
      </c>
      <c r="E29" s="15" t="s">
        <v>511</v>
      </c>
      <c r="F29" s="15" t="s">
        <v>512</v>
      </c>
      <c r="G29" s="15" t="s">
        <v>399</v>
      </c>
      <c r="H29" s="15" t="s">
        <v>362</v>
      </c>
      <c r="I29" s="15" t="s">
        <v>400</v>
      </c>
      <c r="J29" s="15" t="s">
        <v>400</v>
      </c>
      <c r="K29" s="15" t="s">
        <v>400</v>
      </c>
      <c r="GN29" s="4"/>
      <c r="GO29" s="4"/>
      <c r="GP29" s="4"/>
      <c r="HS29" s="5"/>
      <c r="HT29" s="5"/>
      <c r="HU29" s="5"/>
    </row>
    <row r="30" spans="1:229">
      <c r="A30" s="372"/>
      <c r="B30" s="369" t="s">
        <v>513</v>
      </c>
      <c r="C30" s="7" t="s">
        <v>514</v>
      </c>
      <c r="D30" s="7"/>
      <c r="E30" s="15">
        <v>2</v>
      </c>
      <c r="F30" s="15">
        <v>2</v>
      </c>
      <c r="G30" s="15">
        <v>2</v>
      </c>
      <c r="H30" s="15">
        <v>2</v>
      </c>
      <c r="I30" s="15">
        <v>2</v>
      </c>
      <c r="J30" s="15">
        <v>2</v>
      </c>
      <c r="K30" s="15">
        <v>2</v>
      </c>
      <c r="GN30" s="4"/>
      <c r="GO30" s="4"/>
      <c r="GP30" s="4"/>
      <c r="HS30" s="5"/>
      <c r="HT30" s="5"/>
      <c r="HU30" s="5"/>
    </row>
    <row r="31" spans="1:229">
      <c r="A31" s="372"/>
      <c r="B31" s="369"/>
      <c r="C31" s="7" t="s">
        <v>515</v>
      </c>
      <c r="D31" s="7" t="s">
        <v>40</v>
      </c>
      <c r="E31" s="15" t="s">
        <v>187</v>
      </c>
      <c r="F31" s="15" t="s">
        <v>187</v>
      </c>
      <c r="G31" s="15" t="s">
        <v>187</v>
      </c>
      <c r="H31" s="15" t="s">
        <v>187</v>
      </c>
      <c r="I31" s="15" t="s">
        <v>187</v>
      </c>
      <c r="J31" s="15" t="s">
        <v>187</v>
      </c>
      <c r="K31" s="15" t="s">
        <v>187</v>
      </c>
      <c r="GN31" s="4"/>
      <c r="GO31" s="4"/>
      <c r="GP31" s="4"/>
      <c r="HS31" s="5"/>
      <c r="HT31" s="5"/>
      <c r="HU31" s="5"/>
    </row>
    <row r="32" spans="1:229">
      <c r="A32" s="372"/>
      <c r="B32" s="369"/>
      <c r="C32" s="7" t="s">
        <v>516</v>
      </c>
      <c r="D32" s="7" t="s">
        <v>40</v>
      </c>
      <c r="E32" s="15">
        <v>1.5</v>
      </c>
      <c r="F32" s="15">
        <v>1.4</v>
      </c>
      <c r="G32" s="15">
        <v>1.6</v>
      </c>
      <c r="H32" s="15">
        <v>1.4</v>
      </c>
      <c r="I32" s="15">
        <v>1.4</v>
      </c>
      <c r="J32" s="15">
        <v>1.4</v>
      </c>
      <c r="K32" s="15">
        <v>1.4</v>
      </c>
      <c r="GN32" s="4"/>
      <c r="GO32" s="4"/>
      <c r="GP32" s="4"/>
      <c r="HS32" s="5"/>
      <c r="HT32" s="5"/>
      <c r="HU32" s="5"/>
    </row>
    <row r="33" spans="1:229">
      <c r="A33" s="372"/>
      <c r="B33" s="369"/>
      <c r="C33" s="7" t="s">
        <v>517</v>
      </c>
      <c r="D33" s="7"/>
      <c r="E33" s="14" t="s">
        <v>154</v>
      </c>
      <c r="F33" s="14" t="s">
        <v>154</v>
      </c>
      <c r="G33" s="14" t="s">
        <v>154</v>
      </c>
      <c r="H33" s="14" t="s">
        <v>154</v>
      </c>
      <c r="I33" s="14" t="s">
        <v>154</v>
      </c>
      <c r="J33" s="14" t="s">
        <v>154</v>
      </c>
      <c r="K33" s="14" t="s">
        <v>154</v>
      </c>
      <c r="GN33" s="4"/>
      <c r="GO33" s="4"/>
      <c r="GP33" s="4"/>
      <c r="HS33" s="5"/>
      <c r="HT33" s="5"/>
      <c r="HU33" s="5"/>
    </row>
    <row r="34" spans="1:229">
      <c r="A34" s="372"/>
      <c r="B34" s="369"/>
      <c r="C34" s="7" t="s">
        <v>518</v>
      </c>
      <c r="D34" s="7" t="s">
        <v>40</v>
      </c>
      <c r="E34" s="15" t="s">
        <v>189</v>
      </c>
      <c r="F34" s="15" t="s">
        <v>189</v>
      </c>
      <c r="G34" s="15" t="s">
        <v>189</v>
      </c>
      <c r="H34" s="15" t="s">
        <v>189</v>
      </c>
      <c r="I34" s="15" t="s">
        <v>189</v>
      </c>
      <c r="J34" s="15" t="s">
        <v>189</v>
      </c>
      <c r="K34" s="15" t="s">
        <v>189</v>
      </c>
      <c r="GN34" s="4"/>
      <c r="GO34" s="4"/>
      <c r="GP34" s="4"/>
      <c r="HS34" s="5"/>
      <c r="HT34" s="5"/>
      <c r="HU34" s="5"/>
    </row>
    <row r="35" spans="1:229">
      <c r="A35" s="372"/>
      <c r="B35" s="369"/>
      <c r="C35" s="7" t="s">
        <v>519</v>
      </c>
      <c r="D35" s="7" t="s">
        <v>40</v>
      </c>
      <c r="E35" s="15" t="s">
        <v>401</v>
      </c>
      <c r="F35" s="15" t="s">
        <v>401</v>
      </c>
      <c r="G35" s="15" t="s">
        <v>363</v>
      </c>
      <c r="H35" s="15" t="s">
        <v>363</v>
      </c>
      <c r="I35" s="15" t="s">
        <v>364</v>
      </c>
      <c r="J35" s="15" t="s">
        <v>364</v>
      </c>
      <c r="K35" s="15" t="s">
        <v>364</v>
      </c>
      <c r="GN35" s="4"/>
      <c r="GO35" s="4"/>
      <c r="GP35" s="4"/>
      <c r="HS35" s="5"/>
      <c r="HT35" s="5"/>
      <c r="HU35" s="5"/>
    </row>
    <row r="36" spans="1:229">
      <c r="A36" s="372"/>
      <c r="B36" s="369"/>
      <c r="C36" s="7" t="s">
        <v>520</v>
      </c>
      <c r="D36" s="7"/>
      <c r="E36" s="15">
        <v>8</v>
      </c>
      <c r="F36" s="15">
        <v>10</v>
      </c>
      <c r="G36" s="15">
        <v>8</v>
      </c>
      <c r="H36" s="15">
        <v>9</v>
      </c>
      <c r="I36" s="15">
        <v>11</v>
      </c>
      <c r="J36" s="15">
        <v>11</v>
      </c>
      <c r="K36" s="15">
        <v>11</v>
      </c>
      <c r="GN36" s="4"/>
      <c r="GO36" s="4"/>
      <c r="GP36" s="4"/>
      <c r="HS36" s="5"/>
      <c r="HT36" s="5"/>
      <c r="HU36" s="5"/>
    </row>
    <row r="37" spans="1:229">
      <c r="A37" s="372"/>
      <c r="B37" s="369"/>
      <c r="C37" s="7" t="s">
        <v>521</v>
      </c>
      <c r="D37" s="7"/>
      <c r="E37" s="15">
        <v>3</v>
      </c>
      <c r="F37" s="15">
        <v>4</v>
      </c>
      <c r="G37" s="15">
        <v>8</v>
      </c>
      <c r="H37" s="15">
        <v>9</v>
      </c>
      <c r="I37" s="15">
        <v>11</v>
      </c>
      <c r="J37" s="15">
        <v>11</v>
      </c>
      <c r="K37" s="15">
        <v>11</v>
      </c>
      <c r="GN37" s="4"/>
      <c r="GO37" s="4"/>
      <c r="GP37" s="4"/>
      <c r="HS37" s="5"/>
      <c r="HT37" s="5"/>
      <c r="HU37" s="5"/>
    </row>
    <row r="38" spans="1:229">
      <c r="A38" s="372"/>
      <c r="B38" s="369"/>
      <c r="C38" s="7" t="s">
        <v>522</v>
      </c>
      <c r="D38" s="7" t="s">
        <v>194</v>
      </c>
      <c r="E38" s="16">
        <v>4.8460357935733303</v>
      </c>
      <c r="F38" s="16">
        <v>7.0887136247999996</v>
      </c>
      <c r="G38" s="16">
        <v>10.024952757119999</v>
      </c>
      <c r="H38" s="16">
        <v>12.759684524640001</v>
      </c>
      <c r="I38" s="16">
        <v>15.595169974559999</v>
      </c>
      <c r="J38" s="16">
        <v>15.595169974559999</v>
      </c>
      <c r="K38" s="16">
        <v>15.595169974559999</v>
      </c>
      <c r="GN38" s="4"/>
      <c r="GO38" s="4"/>
      <c r="GP38" s="4"/>
      <c r="HS38" s="5"/>
      <c r="HT38" s="5"/>
      <c r="HU38" s="5"/>
    </row>
    <row r="39" spans="1:229">
      <c r="A39" s="372"/>
      <c r="B39" s="379" t="s">
        <v>523</v>
      </c>
      <c r="C39" s="379"/>
      <c r="D39" s="7" t="s">
        <v>197</v>
      </c>
      <c r="E39" s="15" t="s">
        <v>524</v>
      </c>
      <c r="F39" s="15" t="s">
        <v>365</v>
      </c>
      <c r="G39" s="15" t="s">
        <v>366</v>
      </c>
      <c r="H39" s="15" t="s">
        <v>200</v>
      </c>
      <c r="I39" s="15" t="s">
        <v>525</v>
      </c>
      <c r="J39" s="15" t="s">
        <v>525</v>
      </c>
      <c r="K39" s="15" t="s">
        <v>525</v>
      </c>
      <c r="GN39" s="4"/>
      <c r="GO39" s="4"/>
      <c r="GP39" s="4"/>
      <c r="HS39" s="5"/>
      <c r="HT39" s="5"/>
      <c r="HU39" s="5"/>
    </row>
    <row r="40" spans="1:229">
      <c r="A40" s="372"/>
      <c r="B40" s="379" t="s">
        <v>526</v>
      </c>
      <c r="C40" s="379"/>
      <c r="D40" s="7" t="s">
        <v>15</v>
      </c>
      <c r="E40" s="15">
        <v>25</v>
      </c>
      <c r="F40" s="15">
        <v>63</v>
      </c>
      <c r="G40" s="15">
        <v>73</v>
      </c>
      <c r="H40" s="15">
        <v>94</v>
      </c>
      <c r="I40" s="15">
        <v>145</v>
      </c>
      <c r="J40" s="15">
        <v>145</v>
      </c>
      <c r="K40" s="15">
        <v>145</v>
      </c>
      <c r="GN40" s="4"/>
      <c r="GO40" s="4"/>
      <c r="GP40" s="4"/>
      <c r="HS40" s="5"/>
      <c r="HT40" s="5"/>
      <c r="HU40" s="5"/>
    </row>
    <row r="41" spans="1:229">
      <c r="A41" s="372"/>
      <c r="B41" s="379" t="s">
        <v>527</v>
      </c>
      <c r="C41" s="379"/>
      <c r="D41" s="7" t="s">
        <v>17</v>
      </c>
      <c r="E41" s="16">
        <f>E40/220</f>
        <v>0.11363636363636363</v>
      </c>
      <c r="F41" s="16">
        <f t="shared" ref="F41" si="4">F40/220</f>
        <v>0.28636363636363638</v>
      </c>
      <c r="G41" s="16">
        <f>G40/220</f>
        <v>0.33181818181818185</v>
      </c>
      <c r="H41" s="16">
        <f>H40/220</f>
        <v>0.42727272727272725</v>
      </c>
      <c r="I41" s="16">
        <f>I40/220</f>
        <v>0.65909090909090906</v>
      </c>
      <c r="J41" s="16">
        <f>J40/220</f>
        <v>0.65909090909090906</v>
      </c>
      <c r="K41" s="16">
        <f>K40/220</f>
        <v>0.65909090909090906</v>
      </c>
      <c r="GN41" s="4"/>
      <c r="GO41" s="4"/>
      <c r="GP41" s="4"/>
      <c r="HS41" s="5"/>
      <c r="HT41" s="5"/>
      <c r="HU41" s="5"/>
    </row>
    <row r="42" spans="1:229">
      <c r="A42" s="372"/>
      <c r="B42" s="379" t="s">
        <v>266</v>
      </c>
      <c r="C42" s="379"/>
      <c r="D42" s="8" t="s">
        <v>267</v>
      </c>
      <c r="E42" s="15">
        <v>1.05</v>
      </c>
      <c r="F42" s="15">
        <v>1.5</v>
      </c>
      <c r="G42" s="15">
        <v>2.1</v>
      </c>
      <c r="H42" s="15">
        <v>3</v>
      </c>
      <c r="I42" s="15">
        <v>3.6</v>
      </c>
      <c r="J42" s="15">
        <v>5.0999999999999996</v>
      </c>
      <c r="K42" s="15">
        <v>5.5</v>
      </c>
      <c r="GN42" s="4"/>
      <c r="GO42" s="4"/>
      <c r="GP42" s="4"/>
      <c r="HS42" s="5"/>
      <c r="HT42" s="5"/>
      <c r="HU42" s="5"/>
    </row>
    <row r="43" spans="1:229">
      <c r="A43" s="372"/>
      <c r="B43" s="379" t="s">
        <v>528</v>
      </c>
      <c r="C43" s="379"/>
      <c r="D43" s="7" t="s">
        <v>59</v>
      </c>
      <c r="E43" s="13" t="s">
        <v>368</v>
      </c>
      <c r="F43" s="13" t="s">
        <v>368</v>
      </c>
      <c r="G43" s="13" t="s">
        <v>335</v>
      </c>
      <c r="H43" s="13" t="s">
        <v>369</v>
      </c>
      <c r="I43" s="13" t="s">
        <v>205</v>
      </c>
      <c r="J43" s="13" t="s">
        <v>205</v>
      </c>
      <c r="K43" s="13" t="s">
        <v>205</v>
      </c>
      <c r="GN43" s="4"/>
      <c r="GO43" s="4"/>
      <c r="GP43" s="4"/>
      <c r="HS43" s="5"/>
      <c r="HT43" s="5"/>
      <c r="HU43" s="5"/>
    </row>
    <row r="44" spans="1:229">
      <c r="A44" s="372"/>
      <c r="B44" s="382" t="s">
        <v>529</v>
      </c>
      <c r="C44" s="383"/>
      <c r="D44" s="17" t="s">
        <v>208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GN44" s="4"/>
      <c r="GO44" s="4"/>
      <c r="GP44" s="4"/>
      <c r="HS44" s="5"/>
      <c r="HT44" s="5"/>
      <c r="HU44" s="5"/>
    </row>
    <row r="45" spans="1:229" s="2" customFormat="1">
      <c r="A45" s="372"/>
      <c r="B45" s="379" t="s">
        <v>530</v>
      </c>
      <c r="C45" s="379"/>
      <c r="D45" s="7" t="s">
        <v>40</v>
      </c>
      <c r="E45" s="14" t="s">
        <v>531</v>
      </c>
      <c r="F45" s="14" t="s">
        <v>531</v>
      </c>
      <c r="G45" s="14" t="s">
        <v>403</v>
      </c>
      <c r="H45" s="14" t="s">
        <v>403</v>
      </c>
      <c r="I45" s="14" t="s">
        <v>404</v>
      </c>
      <c r="J45" s="14" t="s">
        <v>404</v>
      </c>
      <c r="K45" s="14" t="s">
        <v>404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</row>
    <row r="46" spans="1:229" s="2" customFormat="1">
      <c r="A46" s="372"/>
      <c r="B46" s="379" t="s">
        <v>271</v>
      </c>
      <c r="C46" s="379"/>
      <c r="D46" s="7" t="s">
        <v>40</v>
      </c>
      <c r="E46" s="14" t="s">
        <v>532</v>
      </c>
      <c r="F46" s="14" t="s">
        <v>532</v>
      </c>
      <c r="G46" s="14" t="s">
        <v>406</v>
      </c>
      <c r="H46" s="14" t="s">
        <v>406</v>
      </c>
      <c r="I46" s="14" t="s">
        <v>407</v>
      </c>
      <c r="J46" s="14" t="s">
        <v>407</v>
      </c>
      <c r="K46" s="14" t="s">
        <v>407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</row>
    <row r="47" spans="1:229" s="2" customFormat="1">
      <c r="A47" s="372"/>
      <c r="B47" s="379" t="s">
        <v>533</v>
      </c>
      <c r="C47" s="379"/>
      <c r="D47" s="7" t="s">
        <v>213</v>
      </c>
      <c r="E47" s="15">
        <v>20</v>
      </c>
      <c r="F47" s="15">
        <v>20</v>
      </c>
      <c r="G47" s="15">
        <v>27</v>
      </c>
      <c r="H47" s="15">
        <v>27</v>
      </c>
      <c r="I47" s="15">
        <v>30</v>
      </c>
      <c r="J47" s="15">
        <v>30</v>
      </c>
      <c r="K47" s="15">
        <v>30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</row>
    <row r="48" spans="1:229" s="2" customFormat="1">
      <c r="A48" s="372"/>
      <c r="B48" s="379" t="s">
        <v>534</v>
      </c>
      <c r="C48" s="371"/>
      <c r="D48" s="7" t="s">
        <v>213</v>
      </c>
      <c r="E48" s="15">
        <v>25</v>
      </c>
      <c r="F48" s="15">
        <v>25</v>
      </c>
      <c r="G48" s="15">
        <v>34</v>
      </c>
      <c r="H48" s="15">
        <v>34</v>
      </c>
      <c r="I48" s="15">
        <v>37</v>
      </c>
      <c r="J48" s="15">
        <v>37</v>
      </c>
      <c r="K48" s="15">
        <v>37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</row>
    <row r="49" spans="1:229" s="2" customFormat="1">
      <c r="A49" s="373" t="s">
        <v>355</v>
      </c>
      <c r="B49" s="380" t="s">
        <v>530</v>
      </c>
      <c r="C49" s="380"/>
      <c r="D49" s="17" t="s">
        <v>40</v>
      </c>
      <c r="E49" s="15" t="s">
        <v>535</v>
      </c>
      <c r="F49" s="15" t="s">
        <v>535</v>
      </c>
      <c r="G49" s="15" t="s">
        <v>536</v>
      </c>
      <c r="H49" s="15" t="s">
        <v>536</v>
      </c>
      <c r="I49" s="15" t="s">
        <v>536</v>
      </c>
      <c r="J49" s="15" t="s">
        <v>536</v>
      </c>
      <c r="K49" s="15" t="s">
        <v>536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</row>
    <row r="50" spans="1:229" s="2" customFormat="1">
      <c r="A50" s="374"/>
      <c r="B50" s="380" t="s">
        <v>271</v>
      </c>
      <c r="C50" s="380"/>
      <c r="D50" s="17" t="s">
        <v>40</v>
      </c>
      <c r="E50" s="15" t="s">
        <v>537</v>
      </c>
      <c r="F50" s="15" t="s">
        <v>537</v>
      </c>
      <c r="G50" s="15" t="s">
        <v>538</v>
      </c>
      <c r="H50" s="15" t="s">
        <v>538</v>
      </c>
      <c r="I50" s="15" t="s">
        <v>538</v>
      </c>
      <c r="J50" s="15" t="s">
        <v>538</v>
      </c>
      <c r="K50" s="15" t="s">
        <v>538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</row>
    <row r="51" spans="1:229" s="2" customFormat="1">
      <c r="A51" s="374"/>
      <c r="B51" s="380" t="s">
        <v>533</v>
      </c>
      <c r="C51" s="380"/>
      <c r="D51" s="17" t="s">
        <v>213</v>
      </c>
      <c r="E51" s="15">
        <v>3</v>
      </c>
      <c r="F51" s="15">
        <v>3</v>
      </c>
      <c r="G51" s="15">
        <v>5</v>
      </c>
      <c r="H51" s="15">
        <v>5</v>
      </c>
      <c r="I51" s="15">
        <v>5</v>
      </c>
      <c r="J51" s="15">
        <v>5</v>
      </c>
      <c r="K51" s="15">
        <v>5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</row>
    <row r="52" spans="1:229" s="2" customFormat="1">
      <c r="A52" s="375"/>
      <c r="B52" s="380" t="s">
        <v>534</v>
      </c>
      <c r="C52" s="381"/>
      <c r="D52" s="17" t="s">
        <v>213</v>
      </c>
      <c r="E52" s="15">
        <v>5</v>
      </c>
      <c r="F52" s="15">
        <v>5</v>
      </c>
      <c r="G52" s="15">
        <v>7</v>
      </c>
      <c r="H52" s="15">
        <v>7</v>
      </c>
      <c r="I52" s="15">
        <v>7</v>
      </c>
      <c r="J52" s="15">
        <v>7</v>
      </c>
      <c r="K52" s="15">
        <v>7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</row>
    <row r="53" spans="1:229" ht="16.5" customHeight="1">
      <c r="A53" s="372" t="s">
        <v>539</v>
      </c>
      <c r="B53" s="369" t="s">
        <v>540</v>
      </c>
      <c r="C53" s="7" t="s">
        <v>1</v>
      </c>
      <c r="D53" s="7"/>
      <c r="E53" s="15" t="s">
        <v>541</v>
      </c>
      <c r="F53" s="15" t="s">
        <v>542</v>
      </c>
      <c r="G53" s="15" t="s">
        <v>543</v>
      </c>
      <c r="H53" s="15" t="s">
        <v>544</v>
      </c>
      <c r="I53" s="15" t="s">
        <v>544</v>
      </c>
      <c r="J53" s="15" t="s">
        <v>545</v>
      </c>
      <c r="K53" s="15" t="s">
        <v>545</v>
      </c>
      <c r="GN53" s="4"/>
      <c r="GO53" s="4"/>
      <c r="GP53" s="4"/>
      <c r="HS53" s="5"/>
      <c r="HT53" s="5"/>
      <c r="HU53" s="5"/>
    </row>
    <row r="54" spans="1:229">
      <c r="A54" s="372"/>
      <c r="B54" s="369"/>
      <c r="C54" s="7" t="s">
        <v>21</v>
      </c>
      <c r="D54" s="7"/>
      <c r="E54" s="15" t="s">
        <v>149</v>
      </c>
      <c r="F54" s="15" t="s">
        <v>149</v>
      </c>
      <c r="G54" s="15" t="s">
        <v>149</v>
      </c>
      <c r="H54" s="15" t="s">
        <v>150</v>
      </c>
      <c r="I54" s="15" t="s">
        <v>150</v>
      </c>
      <c r="J54" s="15" t="s">
        <v>150</v>
      </c>
      <c r="K54" s="15" t="s">
        <v>150</v>
      </c>
      <c r="GN54" s="4"/>
      <c r="GO54" s="4"/>
      <c r="GP54" s="4"/>
      <c r="HS54" s="5"/>
      <c r="HT54" s="5"/>
      <c r="HU54" s="5"/>
    </row>
    <row r="55" spans="1:229">
      <c r="A55" s="372"/>
      <c r="B55" s="369"/>
      <c r="C55" s="7" t="s">
        <v>151</v>
      </c>
      <c r="D55" s="7" t="s">
        <v>15</v>
      </c>
      <c r="E55" s="15">
        <v>30</v>
      </c>
      <c r="F55" s="15">
        <v>65</v>
      </c>
      <c r="G55" s="15">
        <v>85</v>
      </c>
      <c r="H55" s="15">
        <v>150</v>
      </c>
      <c r="I55" s="15">
        <v>150</v>
      </c>
      <c r="J55" s="15">
        <v>68</v>
      </c>
      <c r="K55" s="15">
        <v>68</v>
      </c>
      <c r="GN55" s="4"/>
      <c r="GO55" s="4"/>
      <c r="GP55" s="4"/>
      <c r="HS55" s="5"/>
      <c r="HT55" s="5"/>
      <c r="HU55" s="5"/>
    </row>
    <row r="56" spans="1:229">
      <c r="A56" s="372"/>
      <c r="B56" s="369"/>
      <c r="C56" s="7" t="s">
        <v>29</v>
      </c>
      <c r="D56" s="7" t="s">
        <v>30</v>
      </c>
      <c r="E56" s="15">
        <v>2.5</v>
      </c>
      <c r="F56" s="15">
        <v>4</v>
      </c>
      <c r="G56" s="15">
        <v>4</v>
      </c>
      <c r="H56" s="15">
        <v>6</v>
      </c>
      <c r="I56" s="15">
        <v>6</v>
      </c>
      <c r="J56" s="15">
        <v>3</v>
      </c>
      <c r="K56" s="15">
        <v>3</v>
      </c>
      <c r="GN56" s="4"/>
      <c r="GO56" s="4"/>
      <c r="GP56" s="4"/>
      <c r="HS56" s="5"/>
      <c r="HT56" s="5"/>
      <c r="HU56" s="5"/>
    </row>
    <row r="57" spans="1:229">
      <c r="A57" s="372"/>
      <c r="B57" s="369"/>
      <c r="C57" s="7" t="s">
        <v>35</v>
      </c>
      <c r="D57" s="7" t="s">
        <v>36</v>
      </c>
      <c r="E57" s="15">
        <v>770</v>
      </c>
      <c r="F57" s="15">
        <v>870</v>
      </c>
      <c r="G57" s="15">
        <v>900</v>
      </c>
      <c r="H57" s="15">
        <v>800</v>
      </c>
      <c r="I57" s="15">
        <v>800</v>
      </c>
      <c r="J57" s="15">
        <v>860</v>
      </c>
      <c r="K57" s="15">
        <v>860</v>
      </c>
      <c r="GN57" s="4"/>
      <c r="GO57" s="4"/>
      <c r="GP57" s="4"/>
      <c r="HS57" s="5"/>
      <c r="HT57" s="5"/>
      <c r="HU57" s="5"/>
    </row>
    <row r="58" spans="1:229">
      <c r="A58" s="372"/>
      <c r="B58" s="376" t="s">
        <v>546</v>
      </c>
      <c r="C58" s="7" t="s">
        <v>514</v>
      </c>
      <c r="D58" s="7"/>
      <c r="E58" s="15">
        <v>2</v>
      </c>
      <c r="F58" s="15">
        <v>2</v>
      </c>
      <c r="G58" s="15">
        <v>2</v>
      </c>
      <c r="H58" s="15">
        <v>2</v>
      </c>
      <c r="I58" s="15">
        <v>2</v>
      </c>
      <c r="J58" s="15">
        <v>2</v>
      </c>
      <c r="K58" s="15">
        <v>2</v>
      </c>
    </row>
    <row r="59" spans="1:229">
      <c r="A59" s="372"/>
      <c r="B59" s="377"/>
      <c r="C59" s="7" t="s">
        <v>547</v>
      </c>
      <c r="D59" s="7" t="s">
        <v>40</v>
      </c>
      <c r="E59" s="15" t="s">
        <v>187</v>
      </c>
      <c r="F59" s="15" t="s">
        <v>41</v>
      </c>
      <c r="G59" s="15" t="s">
        <v>41</v>
      </c>
      <c r="H59" s="15" t="s">
        <v>548</v>
      </c>
      <c r="I59" s="15" t="s">
        <v>548</v>
      </c>
      <c r="J59" s="15" t="s">
        <v>548</v>
      </c>
      <c r="K59" s="15" t="s">
        <v>548</v>
      </c>
    </row>
    <row r="60" spans="1:229">
      <c r="A60" s="372"/>
      <c r="B60" s="377"/>
      <c r="C60" s="7" t="s">
        <v>516</v>
      </c>
      <c r="D60" s="7" t="s">
        <v>40</v>
      </c>
      <c r="E60" s="15">
        <v>1.6</v>
      </c>
      <c r="F60" s="15">
        <v>1.6</v>
      </c>
      <c r="G60" s="15">
        <v>1.5</v>
      </c>
      <c r="H60" s="15">
        <v>1.6</v>
      </c>
      <c r="I60" s="15">
        <v>1.6</v>
      </c>
      <c r="J60" s="15">
        <v>1.6</v>
      </c>
      <c r="K60" s="15">
        <v>1.6</v>
      </c>
    </row>
    <row r="61" spans="1:229">
      <c r="A61" s="372"/>
      <c r="B61" s="377"/>
      <c r="C61" s="7" t="s">
        <v>549</v>
      </c>
      <c r="D61" s="7"/>
      <c r="E61" s="14" t="s">
        <v>154</v>
      </c>
      <c r="F61" s="14" t="s">
        <v>154</v>
      </c>
      <c r="G61" s="14" t="s">
        <v>154</v>
      </c>
      <c r="H61" s="14" t="s">
        <v>154</v>
      </c>
      <c r="I61" s="14" t="s">
        <v>154</v>
      </c>
      <c r="J61" s="14" t="s">
        <v>154</v>
      </c>
      <c r="K61" s="14" t="s">
        <v>154</v>
      </c>
    </row>
    <row r="62" spans="1:229">
      <c r="A62" s="372"/>
      <c r="B62" s="377"/>
      <c r="C62" s="7" t="s">
        <v>518</v>
      </c>
      <c r="D62" s="7" t="s">
        <v>40</v>
      </c>
      <c r="E62" s="15" t="s">
        <v>189</v>
      </c>
      <c r="F62" s="15" t="s">
        <v>550</v>
      </c>
      <c r="G62" s="15" t="s">
        <v>550</v>
      </c>
      <c r="H62" s="15" t="s">
        <v>550</v>
      </c>
      <c r="I62" s="15" t="s">
        <v>550</v>
      </c>
      <c r="J62" s="15" t="s">
        <v>550</v>
      </c>
      <c r="K62" s="15" t="s">
        <v>550</v>
      </c>
    </row>
    <row r="63" spans="1:229">
      <c r="A63" s="372"/>
      <c r="B63" s="377"/>
      <c r="C63" s="7" t="s">
        <v>519</v>
      </c>
      <c r="D63" s="7" t="s">
        <v>40</v>
      </c>
      <c r="E63" s="15" t="s">
        <v>551</v>
      </c>
      <c r="F63" s="15" t="s">
        <v>155</v>
      </c>
      <c r="G63" s="15" t="s">
        <v>552</v>
      </c>
      <c r="H63" s="15" t="s">
        <v>553</v>
      </c>
      <c r="I63" s="15" t="s">
        <v>553</v>
      </c>
      <c r="J63" s="15" t="s">
        <v>554</v>
      </c>
      <c r="K63" s="15" t="s">
        <v>554</v>
      </c>
    </row>
    <row r="64" spans="1:229">
      <c r="A64" s="372"/>
      <c r="B64" s="377"/>
      <c r="C64" s="7" t="s">
        <v>520</v>
      </c>
      <c r="D64" s="7"/>
      <c r="E64" s="15">
        <v>12</v>
      </c>
      <c r="F64" s="15">
        <v>24</v>
      </c>
      <c r="G64" s="15">
        <v>30</v>
      </c>
      <c r="H64" s="15">
        <v>36</v>
      </c>
      <c r="I64" s="15">
        <v>36</v>
      </c>
      <c r="J64" s="15">
        <v>54</v>
      </c>
      <c r="K64" s="15">
        <v>54</v>
      </c>
    </row>
    <row r="65" spans="1:229">
      <c r="A65" s="372"/>
      <c r="B65" s="377"/>
      <c r="C65" s="7" t="s">
        <v>521</v>
      </c>
      <c r="D65" s="7"/>
      <c r="E65" s="15">
        <v>4</v>
      </c>
      <c r="F65" s="15">
        <v>4</v>
      </c>
      <c r="G65" s="15">
        <v>5</v>
      </c>
      <c r="H65" s="15">
        <v>6</v>
      </c>
      <c r="I65" s="15">
        <v>6</v>
      </c>
      <c r="J65" s="15">
        <v>9</v>
      </c>
      <c r="K65" s="15">
        <v>9</v>
      </c>
    </row>
    <row r="66" spans="1:229">
      <c r="A66" s="372"/>
      <c r="B66" s="378"/>
      <c r="C66" s="7" t="s">
        <v>522</v>
      </c>
      <c r="D66" s="7" t="s">
        <v>194</v>
      </c>
      <c r="E66" s="15">
        <v>11.79</v>
      </c>
      <c r="F66" s="16">
        <v>17.657454899925</v>
      </c>
      <c r="G66" s="15">
        <v>23.71</v>
      </c>
      <c r="H66" s="16">
        <v>30.662462648790001</v>
      </c>
      <c r="I66" s="16">
        <v>30.662462648790001</v>
      </c>
      <c r="J66" s="16">
        <v>38.850233108624998</v>
      </c>
      <c r="K66" s="16">
        <v>38.850233108624998</v>
      </c>
    </row>
    <row r="67" spans="1:229">
      <c r="A67" s="372"/>
      <c r="B67" s="379" t="s">
        <v>555</v>
      </c>
      <c r="C67" s="371"/>
      <c r="D67" s="7" t="s">
        <v>59</v>
      </c>
      <c r="E67" s="15">
        <v>53</v>
      </c>
      <c r="F67" s="15">
        <v>55</v>
      </c>
      <c r="G67" s="15">
        <v>60</v>
      </c>
      <c r="H67" s="15">
        <v>60</v>
      </c>
      <c r="I67" s="15">
        <v>62</v>
      </c>
      <c r="J67" s="15">
        <v>62</v>
      </c>
      <c r="K67" s="15">
        <v>62</v>
      </c>
    </row>
    <row r="68" spans="1:229" s="2" customFormat="1">
      <c r="A68" s="372"/>
      <c r="B68" s="379" t="s">
        <v>530</v>
      </c>
      <c r="C68" s="371"/>
      <c r="D68" s="7" t="s">
        <v>40</v>
      </c>
      <c r="E68" s="14" t="s">
        <v>556</v>
      </c>
      <c r="F68" s="14" t="s">
        <v>557</v>
      </c>
      <c r="G68" s="14" t="s">
        <v>558</v>
      </c>
      <c r="H68" s="14" t="s">
        <v>559</v>
      </c>
      <c r="I68" s="14" t="s">
        <v>559</v>
      </c>
      <c r="J68" s="14" t="s">
        <v>560</v>
      </c>
      <c r="K68" s="14" t="s">
        <v>560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</row>
    <row r="69" spans="1:229" s="2" customFormat="1">
      <c r="A69" s="372"/>
      <c r="B69" s="379" t="s">
        <v>561</v>
      </c>
      <c r="C69" s="371"/>
      <c r="D69" s="7" t="s">
        <v>40</v>
      </c>
      <c r="E69" s="14" t="s">
        <v>562</v>
      </c>
      <c r="F69" s="14" t="s">
        <v>563</v>
      </c>
      <c r="G69" s="14" t="s">
        <v>563</v>
      </c>
      <c r="H69" s="14" t="s">
        <v>564</v>
      </c>
      <c r="I69" s="14" t="s">
        <v>564</v>
      </c>
      <c r="J69" s="14" t="s">
        <v>565</v>
      </c>
      <c r="K69" s="14" t="s">
        <v>565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</row>
    <row r="70" spans="1:229" s="2" customFormat="1">
      <c r="A70" s="372"/>
      <c r="B70" s="379" t="s">
        <v>533</v>
      </c>
      <c r="C70" s="379"/>
      <c r="D70" s="7" t="s">
        <v>213</v>
      </c>
      <c r="E70" s="15">
        <v>38</v>
      </c>
      <c r="F70" s="15">
        <v>45</v>
      </c>
      <c r="G70" s="15">
        <v>56</v>
      </c>
      <c r="H70" s="15">
        <v>86</v>
      </c>
      <c r="I70" s="15">
        <v>88</v>
      </c>
      <c r="J70" s="15">
        <v>97</v>
      </c>
      <c r="K70" s="15">
        <v>105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</row>
    <row r="71" spans="1:229" s="2" customFormat="1">
      <c r="A71" s="372"/>
      <c r="B71" s="379" t="s">
        <v>534</v>
      </c>
      <c r="C71" s="371"/>
      <c r="D71" s="7" t="s">
        <v>213</v>
      </c>
      <c r="E71" s="15">
        <v>41</v>
      </c>
      <c r="F71" s="15">
        <v>49</v>
      </c>
      <c r="G71" s="15">
        <v>60</v>
      </c>
      <c r="H71" s="15">
        <v>94</v>
      </c>
      <c r="I71" s="15">
        <v>96</v>
      </c>
      <c r="J71" s="15">
        <v>110</v>
      </c>
      <c r="K71" s="15">
        <v>119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</row>
    <row r="72" spans="1:229">
      <c r="A72" s="372"/>
      <c r="B72" s="379" t="s">
        <v>566</v>
      </c>
      <c r="C72" s="379"/>
      <c r="D72" s="7"/>
      <c r="E72" s="20" t="s">
        <v>567</v>
      </c>
      <c r="F72" s="20" t="s">
        <v>567</v>
      </c>
      <c r="G72" s="20" t="s">
        <v>567</v>
      </c>
      <c r="H72" s="20" t="s">
        <v>567</v>
      </c>
      <c r="I72" s="20" t="s">
        <v>567</v>
      </c>
      <c r="J72" s="20" t="s">
        <v>567</v>
      </c>
      <c r="K72" s="20" t="s">
        <v>567</v>
      </c>
    </row>
    <row r="73" spans="1:229">
      <c r="A73" s="372"/>
      <c r="B73" s="379" t="s">
        <v>568</v>
      </c>
      <c r="C73" s="379"/>
      <c r="D73" s="7" t="s">
        <v>77</v>
      </c>
      <c r="E73" s="15">
        <v>1165</v>
      </c>
      <c r="F73" s="15">
        <v>1360</v>
      </c>
      <c r="G73" s="15">
        <v>2360</v>
      </c>
      <c r="H73" s="15">
        <v>2830</v>
      </c>
      <c r="I73" s="15">
        <v>2310</v>
      </c>
      <c r="J73" s="15">
        <v>2890</v>
      </c>
      <c r="K73" s="15">
        <v>3310</v>
      </c>
    </row>
    <row r="74" spans="1:229">
      <c r="A74" s="372"/>
      <c r="B74" s="379" t="s">
        <v>569</v>
      </c>
      <c r="C74" s="379"/>
      <c r="D74" s="7" t="s">
        <v>79</v>
      </c>
      <c r="E74" s="15">
        <v>4.1500000000000004</v>
      </c>
      <c r="F74" s="15">
        <v>4.1500000000000004</v>
      </c>
      <c r="G74" s="15">
        <v>4.1500000000000004</v>
      </c>
      <c r="H74" s="15">
        <v>4.1500000000000004</v>
      </c>
      <c r="I74" s="15">
        <v>4.1500000000000004</v>
      </c>
      <c r="J74" s="15">
        <v>4.1500000000000004</v>
      </c>
      <c r="K74" s="15">
        <v>4.1500000000000004</v>
      </c>
    </row>
    <row r="75" spans="1:229" ht="16.5" customHeight="1">
      <c r="A75" s="369" t="s">
        <v>570</v>
      </c>
      <c r="B75" s="370"/>
      <c r="C75" s="7" t="s">
        <v>571</v>
      </c>
      <c r="D75" s="7" t="s">
        <v>40</v>
      </c>
      <c r="E75" s="13">
        <v>6.35</v>
      </c>
      <c r="F75" s="13">
        <v>6.35</v>
      </c>
      <c r="G75" s="13">
        <v>9.52</v>
      </c>
      <c r="H75" s="13">
        <v>9.52</v>
      </c>
      <c r="I75" s="13">
        <v>9.52</v>
      </c>
      <c r="J75" s="13">
        <v>9.52</v>
      </c>
      <c r="K75" s="13">
        <v>9.52</v>
      </c>
    </row>
    <row r="76" spans="1:229">
      <c r="A76" s="370"/>
      <c r="B76" s="370"/>
      <c r="C76" s="7" t="s">
        <v>572</v>
      </c>
      <c r="D76" s="7" t="s">
        <v>40</v>
      </c>
      <c r="E76" s="13">
        <v>12.7</v>
      </c>
      <c r="F76" s="13">
        <v>12.7</v>
      </c>
      <c r="G76" s="13">
        <v>15.88</v>
      </c>
      <c r="H76" s="13">
        <v>15.88</v>
      </c>
      <c r="I76" s="13">
        <v>19.05</v>
      </c>
      <c r="J76" s="13">
        <v>19.05</v>
      </c>
      <c r="K76" s="13">
        <v>19.05</v>
      </c>
    </row>
    <row r="77" spans="1:229" s="2" customFormat="1">
      <c r="A77" s="370"/>
      <c r="B77" s="370"/>
      <c r="C77" s="7" t="s">
        <v>573</v>
      </c>
      <c r="D77" s="7" t="s">
        <v>84</v>
      </c>
      <c r="E77" s="15">
        <v>25</v>
      </c>
      <c r="F77" s="15">
        <v>25</v>
      </c>
      <c r="G77" s="15">
        <v>30</v>
      </c>
      <c r="H77" s="15">
        <v>30</v>
      </c>
      <c r="I77" s="15">
        <v>50</v>
      </c>
      <c r="J77" s="15">
        <v>50</v>
      </c>
      <c r="K77" s="15">
        <v>50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</row>
    <row r="78" spans="1:229" s="2" customFormat="1">
      <c r="A78" s="370"/>
      <c r="B78" s="370"/>
      <c r="C78" s="7" t="s">
        <v>574</v>
      </c>
      <c r="D78" s="7" t="s">
        <v>84</v>
      </c>
      <c r="E78" s="15">
        <v>10</v>
      </c>
      <c r="F78" s="15">
        <v>10</v>
      </c>
      <c r="G78" s="15">
        <v>15</v>
      </c>
      <c r="H78" s="15">
        <v>20</v>
      </c>
      <c r="I78" s="15">
        <v>20</v>
      </c>
      <c r="J78" s="15">
        <v>20</v>
      </c>
      <c r="K78" s="15">
        <v>20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</row>
    <row r="79" spans="1:229" s="2" customFormat="1">
      <c r="A79" s="379" t="s">
        <v>575</v>
      </c>
      <c r="B79" s="371"/>
      <c r="C79" s="371"/>
      <c r="D79" s="7" t="s">
        <v>28</v>
      </c>
      <c r="E79" s="17" t="s">
        <v>88</v>
      </c>
      <c r="F79" s="17" t="s">
        <v>88</v>
      </c>
      <c r="G79" s="17" t="s">
        <v>88</v>
      </c>
      <c r="H79" s="17" t="s">
        <v>88</v>
      </c>
      <c r="I79" s="17" t="s">
        <v>88</v>
      </c>
      <c r="J79" s="17" t="s">
        <v>88</v>
      </c>
      <c r="K79" s="17" t="s">
        <v>88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</row>
    <row r="80" spans="1:229" s="2" customFormat="1">
      <c r="A80" s="379" t="s">
        <v>576</v>
      </c>
      <c r="B80" s="371"/>
      <c r="C80" s="371"/>
      <c r="D80" s="7" t="s">
        <v>28</v>
      </c>
      <c r="E80" s="17" t="s">
        <v>577</v>
      </c>
      <c r="F80" s="17" t="s">
        <v>577</v>
      </c>
      <c r="G80" s="17" t="s">
        <v>577</v>
      </c>
      <c r="H80" s="17" t="s">
        <v>577</v>
      </c>
      <c r="I80" s="17" t="s">
        <v>577</v>
      </c>
      <c r="J80" s="17" t="s">
        <v>577</v>
      </c>
      <c r="K80" s="17" t="s">
        <v>577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</row>
    <row r="81" spans="1:229" ht="18">
      <c r="A81" s="379" t="s">
        <v>578</v>
      </c>
      <c r="B81" s="371"/>
      <c r="C81" s="371"/>
      <c r="D81" s="7" t="s">
        <v>579</v>
      </c>
      <c r="E81" s="17" t="s">
        <v>580</v>
      </c>
      <c r="F81" s="17" t="s">
        <v>581</v>
      </c>
      <c r="G81" s="17" t="s">
        <v>582</v>
      </c>
      <c r="H81" s="17" t="s">
        <v>583</v>
      </c>
      <c r="I81" s="17" t="s">
        <v>584</v>
      </c>
      <c r="J81" s="17" t="s">
        <v>585</v>
      </c>
      <c r="K81" s="17" t="s">
        <v>586</v>
      </c>
    </row>
    <row r="82" spans="1:229" s="2" customFormat="1">
      <c r="A82" s="371" t="s">
        <v>587</v>
      </c>
      <c r="B82" s="371"/>
      <c r="C82" s="371"/>
      <c r="D82" s="8" t="s">
        <v>228</v>
      </c>
      <c r="E82" s="13" t="s">
        <v>588</v>
      </c>
      <c r="F82" s="13" t="s">
        <v>589</v>
      </c>
      <c r="G82" s="13" t="s">
        <v>590</v>
      </c>
      <c r="H82" s="13" t="s">
        <v>591</v>
      </c>
      <c r="I82" s="13" t="s">
        <v>592</v>
      </c>
      <c r="J82" s="13" t="s">
        <v>593</v>
      </c>
      <c r="K82" s="13" t="s">
        <v>593</v>
      </c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</row>
  </sheetData>
  <mergeCells count="44">
    <mergeCell ref="A1:B1"/>
    <mergeCell ref="C1:D1"/>
    <mergeCell ref="A2:C2"/>
    <mergeCell ref="A13:C13"/>
    <mergeCell ref="A14:C14"/>
    <mergeCell ref="C3:C4"/>
    <mergeCell ref="C8:C9"/>
    <mergeCell ref="A3:B7"/>
    <mergeCell ref="A8:B12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69:C69"/>
    <mergeCell ref="B70:C70"/>
    <mergeCell ref="B71:C71"/>
    <mergeCell ref="B72:C72"/>
    <mergeCell ref="B49:C49"/>
    <mergeCell ref="B50:C50"/>
    <mergeCell ref="B51:C51"/>
    <mergeCell ref="B52:C52"/>
    <mergeCell ref="B67:C67"/>
    <mergeCell ref="A15:B24"/>
    <mergeCell ref="A75:B78"/>
    <mergeCell ref="A82:C82"/>
    <mergeCell ref="A25:A48"/>
    <mergeCell ref="A49:A52"/>
    <mergeCell ref="A53:A74"/>
    <mergeCell ref="B25:B29"/>
    <mergeCell ref="B30:B38"/>
    <mergeCell ref="B53:B57"/>
    <mergeCell ref="B58:B66"/>
    <mergeCell ref="B73:C73"/>
    <mergeCell ref="B74:C74"/>
    <mergeCell ref="A79:C79"/>
    <mergeCell ref="A80:C80"/>
    <mergeCell ref="A81:C81"/>
    <mergeCell ref="B68:C68"/>
  </mergeCells>
  <phoneticPr fontId="14" type="noConversion"/>
  <hyperlinks>
    <hyperlink ref="A1:B1" location="目录!A1" display="Return"/>
  </hyperlinks>
  <pageMargins left="0.74791666666666701" right="0.74791666666666701" top="0.98402777777777795" bottom="0.98402777777777795" header="0.51180555555555596" footer="0.51180555555555596"/>
  <pageSetup paperSize="9" fitToWidth="0" fitToHeight="0" orientation="portrait" useFirstPageNumber="1" errors="NA" verticalDpi="12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78"/>
  <sheetViews>
    <sheetView workbookViewId="0">
      <pane xSplit="4" ySplit="1" topLeftCell="E29" activePane="bottomRight" state="frozen"/>
      <selection pane="topRight"/>
      <selection pane="bottomLeft"/>
      <selection pane="bottomRight" activeCell="B44" sqref="B44:D44"/>
    </sheetView>
  </sheetViews>
  <sheetFormatPr defaultColWidth="9" defaultRowHeight="16.5"/>
  <cols>
    <col min="1" max="1" width="3.5" style="3" customWidth="1"/>
    <col min="2" max="2" width="17.625" style="3" customWidth="1"/>
    <col min="3" max="3" width="26.875" style="3" customWidth="1"/>
    <col min="4" max="4" width="8.375" style="3" customWidth="1"/>
    <col min="5" max="11" width="20.125" style="3" customWidth="1"/>
    <col min="12" max="194" width="9" style="3"/>
    <col min="195" max="225" width="9" style="4"/>
    <col min="226" max="16384" width="9" style="5"/>
  </cols>
  <sheetData>
    <row r="1" spans="1:225" s="1" customFormat="1" ht="27" customHeight="1">
      <c r="A1" s="271" t="s">
        <v>0</v>
      </c>
      <c r="B1" s="271"/>
      <c r="C1" s="384" t="s">
        <v>1</v>
      </c>
      <c r="D1" s="385"/>
      <c r="E1" s="27" t="s">
        <v>594</v>
      </c>
      <c r="F1" s="27" t="s">
        <v>595</v>
      </c>
      <c r="G1" s="27" t="s">
        <v>596</v>
      </c>
      <c r="H1" s="27" t="s">
        <v>597</v>
      </c>
      <c r="I1" s="27" t="s">
        <v>598</v>
      </c>
      <c r="J1" s="27" t="s">
        <v>599</v>
      </c>
      <c r="K1" s="27" t="s">
        <v>600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</row>
    <row r="2" spans="1:225">
      <c r="A2" s="379" t="s">
        <v>478</v>
      </c>
      <c r="B2" s="371"/>
      <c r="C2" s="371"/>
      <c r="D2" s="7" t="s">
        <v>479</v>
      </c>
      <c r="E2" s="23" t="s">
        <v>480</v>
      </c>
      <c r="F2" s="23" t="s">
        <v>480</v>
      </c>
      <c r="G2" s="23" t="s">
        <v>480</v>
      </c>
      <c r="H2" s="23" t="s">
        <v>481</v>
      </c>
      <c r="I2" s="23" t="s">
        <v>481</v>
      </c>
      <c r="J2" s="23" t="s">
        <v>481</v>
      </c>
      <c r="K2" s="23" t="s">
        <v>481</v>
      </c>
    </row>
    <row r="3" spans="1:225" ht="16.5" customHeight="1">
      <c r="A3" s="369" t="s">
        <v>9</v>
      </c>
      <c r="B3" s="370"/>
      <c r="C3" s="386" t="s">
        <v>8</v>
      </c>
      <c r="D3" s="7" t="s">
        <v>15</v>
      </c>
      <c r="E3" s="15">
        <v>3600</v>
      </c>
      <c r="F3" s="15">
        <v>5300</v>
      </c>
      <c r="G3" s="15">
        <v>7200</v>
      </c>
      <c r="H3" s="15">
        <v>10600</v>
      </c>
      <c r="I3" s="15">
        <v>12000</v>
      </c>
      <c r="J3" s="15">
        <v>14000</v>
      </c>
      <c r="K3" s="15">
        <v>17600</v>
      </c>
    </row>
    <row r="4" spans="1:225">
      <c r="A4" s="369"/>
      <c r="B4" s="370"/>
      <c r="C4" s="387"/>
      <c r="D4" s="7" t="s">
        <v>482</v>
      </c>
      <c r="E4" s="15">
        <v>12000</v>
      </c>
      <c r="F4" s="15">
        <v>18000</v>
      </c>
      <c r="G4" s="15">
        <v>24000</v>
      </c>
      <c r="H4" s="15">
        <v>36000</v>
      </c>
      <c r="I4" s="15">
        <v>42000</v>
      </c>
      <c r="J4" s="15">
        <v>48000</v>
      </c>
      <c r="K4" s="15">
        <v>60000</v>
      </c>
    </row>
    <row r="5" spans="1:225">
      <c r="A5" s="370"/>
      <c r="B5" s="370"/>
      <c r="C5" s="7" t="s">
        <v>24</v>
      </c>
      <c r="D5" s="7" t="s">
        <v>15</v>
      </c>
      <c r="E5" s="15">
        <v>1300</v>
      </c>
      <c r="F5" s="15">
        <v>1940</v>
      </c>
      <c r="G5" s="15">
        <v>2700</v>
      </c>
      <c r="H5" s="15">
        <v>3850</v>
      </c>
      <c r="I5" s="15">
        <v>4600</v>
      </c>
      <c r="J5" s="15">
        <v>4870</v>
      </c>
      <c r="K5" s="15">
        <v>6280</v>
      </c>
    </row>
    <row r="6" spans="1:225">
      <c r="A6" s="370"/>
      <c r="B6" s="370"/>
      <c r="C6" s="7" t="s">
        <v>483</v>
      </c>
      <c r="D6" s="7" t="s">
        <v>17</v>
      </c>
      <c r="E6" s="15">
        <v>6</v>
      </c>
      <c r="F6" s="15">
        <v>8.91</v>
      </c>
      <c r="G6" s="15">
        <v>12.5</v>
      </c>
      <c r="H6" s="15">
        <v>6.9</v>
      </c>
      <c r="I6" s="15">
        <v>8.42</v>
      </c>
      <c r="J6" s="15">
        <v>8.8800000000000008</v>
      </c>
      <c r="K6" s="15">
        <v>11.46</v>
      </c>
    </row>
    <row r="7" spans="1:225">
      <c r="A7" s="370"/>
      <c r="B7" s="370"/>
      <c r="C7" s="10" t="s">
        <v>484</v>
      </c>
      <c r="D7" s="10"/>
      <c r="E7" s="26">
        <f t="shared" ref="E7" si="0">E3/E5</f>
        <v>2.7692307692307692</v>
      </c>
      <c r="F7" s="26">
        <f t="shared" ref="F7:K7" si="1">F3/F5</f>
        <v>2.731958762886598</v>
      </c>
      <c r="G7" s="26">
        <f t="shared" si="1"/>
        <v>2.6666666666666665</v>
      </c>
      <c r="H7" s="26">
        <f t="shared" si="1"/>
        <v>2.7532467532467533</v>
      </c>
      <c r="I7" s="26">
        <f t="shared" si="1"/>
        <v>2.6086956521739131</v>
      </c>
      <c r="J7" s="26">
        <f t="shared" si="1"/>
        <v>2.8747433264887063</v>
      </c>
      <c r="K7" s="26">
        <f t="shared" si="1"/>
        <v>2.8025477707006368</v>
      </c>
    </row>
    <row r="8" spans="1:225" ht="16.5" customHeight="1">
      <c r="A8" s="369" t="s">
        <v>485</v>
      </c>
      <c r="B8" s="370"/>
      <c r="C8" s="386" t="s">
        <v>8</v>
      </c>
      <c r="D8" s="7" t="s">
        <v>15</v>
      </c>
      <c r="E8" s="15">
        <v>3900</v>
      </c>
      <c r="F8" s="15">
        <v>5800</v>
      </c>
      <c r="G8" s="15">
        <v>8080</v>
      </c>
      <c r="H8" s="15">
        <v>11700</v>
      </c>
      <c r="I8" s="15">
        <v>14000</v>
      </c>
      <c r="J8" s="15">
        <v>15500</v>
      </c>
      <c r="K8" s="15">
        <v>18500</v>
      </c>
    </row>
    <row r="9" spans="1:225">
      <c r="A9" s="369"/>
      <c r="B9" s="370"/>
      <c r="C9" s="387"/>
      <c r="D9" s="7" t="s">
        <v>482</v>
      </c>
      <c r="E9" s="15">
        <v>13200</v>
      </c>
      <c r="F9" s="15">
        <v>19800</v>
      </c>
      <c r="G9" s="15">
        <v>26400</v>
      </c>
      <c r="H9" s="15">
        <v>39600</v>
      </c>
      <c r="I9" s="15">
        <v>46200</v>
      </c>
      <c r="J9" s="15">
        <v>52800</v>
      </c>
      <c r="K9" s="15">
        <v>66000</v>
      </c>
    </row>
    <row r="10" spans="1:225">
      <c r="A10" s="370"/>
      <c r="B10" s="370"/>
      <c r="C10" s="7" t="s">
        <v>486</v>
      </c>
      <c r="D10" s="7" t="s">
        <v>15</v>
      </c>
      <c r="E10" s="15">
        <v>1220</v>
      </c>
      <c r="F10" s="15">
        <v>1900</v>
      </c>
      <c r="G10" s="15">
        <v>2500</v>
      </c>
      <c r="H10" s="15">
        <v>3500</v>
      </c>
      <c r="I10" s="15">
        <v>4700</v>
      </c>
      <c r="J10" s="15">
        <v>5130</v>
      </c>
      <c r="K10" s="15">
        <v>5970</v>
      </c>
    </row>
    <row r="11" spans="1:225">
      <c r="A11" s="370"/>
      <c r="B11" s="370"/>
      <c r="C11" s="7" t="s">
        <v>483</v>
      </c>
      <c r="D11" s="7" t="s">
        <v>17</v>
      </c>
      <c r="E11" s="15">
        <v>5.72</v>
      </c>
      <c r="F11" s="15">
        <v>8.73</v>
      </c>
      <c r="G11" s="15">
        <v>11.59</v>
      </c>
      <c r="H11" s="15">
        <v>6.28</v>
      </c>
      <c r="I11" s="15">
        <v>8.56</v>
      </c>
      <c r="J11" s="15">
        <v>9.33</v>
      </c>
      <c r="K11" s="15">
        <v>10.83</v>
      </c>
    </row>
    <row r="12" spans="1:225">
      <c r="A12" s="370"/>
      <c r="B12" s="370"/>
      <c r="C12" s="10" t="s">
        <v>174</v>
      </c>
      <c r="D12" s="10"/>
      <c r="E12" s="26">
        <f t="shared" ref="E12" si="2">E8/E10</f>
        <v>3.1967213114754101</v>
      </c>
      <c r="F12" s="26">
        <f t="shared" ref="F12:K12" si="3">F8/F10</f>
        <v>3.0526315789473686</v>
      </c>
      <c r="G12" s="26">
        <f t="shared" si="3"/>
        <v>3.2320000000000002</v>
      </c>
      <c r="H12" s="26">
        <f t="shared" si="3"/>
        <v>3.342857142857143</v>
      </c>
      <c r="I12" s="26">
        <f t="shared" si="3"/>
        <v>2.978723404255319</v>
      </c>
      <c r="J12" s="26">
        <f t="shared" si="3"/>
        <v>3.0214424951267058</v>
      </c>
      <c r="K12" s="26">
        <f t="shared" si="3"/>
        <v>3.0988274706867673</v>
      </c>
    </row>
    <row r="13" spans="1:225">
      <c r="A13" s="379" t="s">
        <v>487</v>
      </c>
      <c r="B13" s="371"/>
      <c r="C13" s="371"/>
      <c r="D13" s="7" t="s">
        <v>15</v>
      </c>
      <c r="E13" s="15">
        <v>1750</v>
      </c>
      <c r="F13" s="15">
        <v>2650</v>
      </c>
      <c r="G13" s="15">
        <v>3650</v>
      </c>
      <c r="H13" s="15">
        <v>4570</v>
      </c>
      <c r="I13" s="15">
        <v>5800</v>
      </c>
      <c r="J13" s="15">
        <v>6100</v>
      </c>
      <c r="K13" s="15">
        <v>7800</v>
      </c>
    </row>
    <row r="14" spans="1:225">
      <c r="A14" s="379" t="s">
        <v>488</v>
      </c>
      <c r="B14" s="371"/>
      <c r="C14" s="371"/>
      <c r="D14" s="7" t="s">
        <v>17</v>
      </c>
      <c r="E14" s="26">
        <v>7.9545454545454497</v>
      </c>
      <c r="F14" s="26">
        <v>12.045454545454501</v>
      </c>
      <c r="G14" s="26">
        <v>16.590909090909101</v>
      </c>
      <c r="H14" s="26">
        <v>12.026315789473699</v>
      </c>
      <c r="I14" s="26">
        <v>15.2631578947368</v>
      </c>
      <c r="J14" s="26">
        <v>16.052631578947398</v>
      </c>
      <c r="K14" s="26">
        <v>20.526315789473699</v>
      </c>
    </row>
    <row r="15" spans="1:225" ht="16.5" customHeight="1">
      <c r="A15" s="369" t="s">
        <v>18</v>
      </c>
      <c r="B15" s="370"/>
      <c r="C15" s="7" t="s">
        <v>1</v>
      </c>
      <c r="D15" s="7"/>
      <c r="E15" s="13" t="s">
        <v>489</v>
      </c>
      <c r="F15" s="13" t="s">
        <v>490</v>
      </c>
      <c r="G15" s="13" t="s">
        <v>491</v>
      </c>
      <c r="H15" s="13" t="s">
        <v>492</v>
      </c>
      <c r="I15" s="13" t="s">
        <v>493</v>
      </c>
      <c r="J15" s="13" t="s">
        <v>494</v>
      </c>
      <c r="K15" s="13" t="s">
        <v>495</v>
      </c>
    </row>
    <row r="16" spans="1:225">
      <c r="A16" s="370"/>
      <c r="B16" s="370"/>
      <c r="C16" s="7" t="s">
        <v>19</v>
      </c>
      <c r="D16" s="7"/>
      <c r="E16" s="14" t="s">
        <v>20</v>
      </c>
      <c r="F16" s="14" t="s">
        <v>20</v>
      </c>
      <c r="G16" s="14" t="s">
        <v>20</v>
      </c>
      <c r="H16" s="13" t="s">
        <v>143</v>
      </c>
      <c r="I16" s="13" t="s">
        <v>143</v>
      </c>
      <c r="J16" s="13" t="s">
        <v>143</v>
      </c>
      <c r="K16" s="13" t="s">
        <v>143</v>
      </c>
    </row>
    <row r="17" spans="1:225">
      <c r="A17" s="370"/>
      <c r="B17" s="370"/>
      <c r="C17" s="7" t="s">
        <v>21</v>
      </c>
      <c r="D17" s="7"/>
      <c r="E17" s="15" t="s">
        <v>496</v>
      </c>
      <c r="F17" s="15" t="s">
        <v>496</v>
      </c>
      <c r="G17" s="15" t="s">
        <v>496</v>
      </c>
      <c r="H17" s="13" t="s">
        <v>23</v>
      </c>
      <c r="I17" s="13" t="s">
        <v>23</v>
      </c>
      <c r="J17" s="13" t="s">
        <v>23</v>
      </c>
      <c r="K17" s="13" t="s">
        <v>497</v>
      </c>
    </row>
    <row r="18" spans="1:225">
      <c r="A18" s="370"/>
      <c r="B18" s="370"/>
      <c r="C18" s="7" t="s">
        <v>8</v>
      </c>
      <c r="D18" s="7" t="s">
        <v>15</v>
      </c>
      <c r="E18" s="15">
        <v>3670</v>
      </c>
      <c r="F18" s="15">
        <v>5340</v>
      </c>
      <c r="G18" s="15">
        <v>7180</v>
      </c>
      <c r="H18" s="15">
        <v>10900</v>
      </c>
      <c r="I18" s="15">
        <v>13200</v>
      </c>
      <c r="J18" s="15">
        <v>14100</v>
      </c>
      <c r="K18" s="15">
        <v>15900</v>
      </c>
    </row>
    <row r="19" spans="1:225">
      <c r="A19" s="370"/>
      <c r="B19" s="370"/>
      <c r="C19" s="7" t="s">
        <v>24</v>
      </c>
      <c r="D19" s="7" t="s">
        <v>15</v>
      </c>
      <c r="E19" s="15">
        <v>1245</v>
      </c>
      <c r="F19" s="15">
        <v>1830</v>
      </c>
      <c r="G19" s="15">
        <v>2430</v>
      </c>
      <c r="H19" s="15">
        <v>3750</v>
      </c>
      <c r="I19" s="15">
        <v>4600</v>
      </c>
      <c r="J19" s="15">
        <v>4750</v>
      </c>
      <c r="K19" s="15">
        <v>4500</v>
      </c>
    </row>
    <row r="20" spans="1:225">
      <c r="A20" s="370"/>
      <c r="B20" s="370"/>
      <c r="C20" s="7" t="s">
        <v>498</v>
      </c>
      <c r="D20" s="7" t="s">
        <v>17</v>
      </c>
      <c r="E20" s="15">
        <v>5.75</v>
      </c>
      <c r="F20" s="15">
        <v>8.5500000000000007</v>
      </c>
      <c r="G20" s="15">
        <v>11.4</v>
      </c>
      <c r="H20" s="15">
        <v>6.8</v>
      </c>
      <c r="I20" s="15">
        <v>8.61</v>
      </c>
      <c r="J20" s="15">
        <v>8.68</v>
      </c>
      <c r="K20" s="15">
        <v>8.9</v>
      </c>
    </row>
    <row r="21" spans="1:225">
      <c r="A21" s="370"/>
      <c r="B21" s="370"/>
      <c r="C21" s="7" t="s">
        <v>499</v>
      </c>
      <c r="D21" s="7" t="s">
        <v>17</v>
      </c>
      <c r="E21" s="15">
        <v>29.9</v>
      </c>
      <c r="F21" s="15">
        <v>36.799999999999997</v>
      </c>
      <c r="G21" s="15">
        <v>61</v>
      </c>
      <c r="H21" s="15">
        <v>66</v>
      </c>
      <c r="I21" s="15">
        <v>73</v>
      </c>
      <c r="J21" s="15">
        <v>63</v>
      </c>
      <c r="K21" s="15">
        <v>59.4</v>
      </c>
    </row>
    <row r="22" spans="1:225">
      <c r="A22" s="370"/>
      <c r="B22" s="370"/>
      <c r="C22" s="7" t="s">
        <v>500</v>
      </c>
      <c r="D22" s="7"/>
      <c r="E22" s="15" t="s">
        <v>501</v>
      </c>
      <c r="F22" s="15" t="s">
        <v>502</v>
      </c>
      <c r="G22" s="15" t="s">
        <v>503</v>
      </c>
      <c r="H22" s="15" t="s">
        <v>504</v>
      </c>
      <c r="I22" s="15" t="s">
        <v>504</v>
      </c>
      <c r="J22" s="15" t="s">
        <v>504</v>
      </c>
      <c r="K22" s="15" t="s">
        <v>505</v>
      </c>
    </row>
    <row r="23" spans="1:225">
      <c r="A23" s="370"/>
      <c r="B23" s="370"/>
      <c r="C23" s="7" t="s">
        <v>29</v>
      </c>
      <c r="D23" s="7" t="s">
        <v>30</v>
      </c>
      <c r="E23" s="15">
        <v>35</v>
      </c>
      <c r="F23" s="15">
        <v>50</v>
      </c>
      <c r="G23" s="15">
        <v>50</v>
      </c>
      <c r="H23" s="15" t="s">
        <v>4</v>
      </c>
      <c r="I23" s="15" t="s">
        <v>4</v>
      </c>
      <c r="J23" s="15" t="s">
        <v>4</v>
      </c>
      <c r="K23" s="15" t="s">
        <v>4</v>
      </c>
    </row>
    <row r="24" spans="1:225">
      <c r="A24" s="370"/>
      <c r="B24" s="370"/>
      <c r="C24" s="7" t="s">
        <v>506</v>
      </c>
      <c r="D24" s="7" t="s">
        <v>32</v>
      </c>
      <c r="E24" s="15">
        <v>480</v>
      </c>
      <c r="F24" s="15">
        <v>750</v>
      </c>
      <c r="G24" s="15">
        <v>950</v>
      </c>
      <c r="H24" s="15">
        <v>1700</v>
      </c>
      <c r="I24" s="15">
        <v>1700</v>
      </c>
      <c r="J24" s="15">
        <v>1700</v>
      </c>
      <c r="K24" s="15">
        <v>1500</v>
      </c>
    </row>
    <row r="25" spans="1:225" ht="16.5" customHeight="1">
      <c r="A25" s="372" t="s">
        <v>507</v>
      </c>
      <c r="B25" s="376" t="s">
        <v>508</v>
      </c>
      <c r="C25" s="7" t="s">
        <v>176</v>
      </c>
      <c r="D25" s="7"/>
      <c r="E25" s="15" t="s">
        <v>601</v>
      </c>
      <c r="F25" s="15" t="s">
        <v>602</v>
      </c>
      <c r="G25" s="15" t="s">
        <v>603</v>
      </c>
      <c r="H25" s="15" t="s">
        <v>604</v>
      </c>
      <c r="I25" s="15" t="s">
        <v>605</v>
      </c>
      <c r="J25" s="15" t="s">
        <v>605</v>
      </c>
      <c r="K25" s="15" t="s">
        <v>605</v>
      </c>
      <c r="GJ25" s="4"/>
      <c r="GK25" s="4"/>
      <c r="GL25" s="4"/>
      <c r="HO25" s="5"/>
      <c r="HP25" s="5"/>
      <c r="HQ25" s="5"/>
    </row>
    <row r="26" spans="1:225">
      <c r="A26" s="372"/>
      <c r="B26" s="377"/>
      <c r="C26" s="7" t="s">
        <v>179</v>
      </c>
      <c r="D26" s="7"/>
      <c r="E26" s="15" t="s">
        <v>263</v>
      </c>
      <c r="F26" s="15" t="s">
        <v>263</v>
      </c>
      <c r="G26" s="15" t="s">
        <v>263</v>
      </c>
      <c r="H26" s="15" t="s">
        <v>263</v>
      </c>
      <c r="I26" s="15" t="s">
        <v>263</v>
      </c>
      <c r="J26" s="15" t="s">
        <v>263</v>
      </c>
      <c r="K26" s="15" t="s">
        <v>263</v>
      </c>
      <c r="GJ26" s="4"/>
      <c r="GK26" s="4"/>
      <c r="GL26" s="4"/>
      <c r="HO26" s="5"/>
      <c r="HP26" s="5"/>
      <c r="HQ26" s="5"/>
    </row>
    <row r="27" spans="1:225">
      <c r="A27" s="372"/>
      <c r="B27" s="377"/>
      <c r="C27" s="7" t="s">
        <v>151</v>
      </c>
      <c r="D27" s="7" t="s">
        <v>15</v>
      </c>
      <c r="E27" s="15">
        <v>15</v>
      </c>
      <c r="F27" s="15">
        <v>35</v>
      </c>
      <c r="G27" s="15">
        <v>60</v>
      </c>
      <c r="H27" s="15">
        <v>75</v>
      </c>
      <c r="I27" s="15">
        <v>125</v>
      </c>
      <c r="J27" s="15">
        <v>125</v>
      </c>
      <c r="K27" s="15">
        <v>125</v>
      </c>
      <c r="GJ27" s="4"/>
      <c r="GK27" s="4"/>
      <c r="GL27" s="4"/>
      <c r="HO27" s="5"/>
      <c r="HP27" s="5"/>
      <c r="HQ27" s="5"/>
    </row>
    <row r="28" spans="1:225">
      <c r="A28" s="372"/>
      <c r="B28" s="377"/>
      <c r="C28" s="7" t="s">
        <v>180</v>
      </c>
      <c r="D28" s="7" t="s">
        <v>30</v>
      </c>
      <c r="E28" s="15">
        <v>1.5</v>
      </c>
      <c r="F28" s="15">
        <v>3</v>
      </c>
      <c r="G28" s="15">
        <v>3</v>
      </c>
      <c r="H28" s="15">
        <v>4</v>
      </c>
      <c r="I28" s="15">
        <v>5</v>
      </c>
      <c r="J28" s="15">
        <v>5</v>
      </c>
      <c r="K28" s="15">
        <v>5</v>
      </c>
      <c r="GJ28" s="4"/>
      <c r="GK28" s="4"/>
      <c r="GL28" s="4"/>
      <c r="HO28" s="5"/>
      <c r="HP28" s="5"/>
      <c r="HQ28" s="5"/>
    </row>
    <row r="29" spans="1:225">
      <c r="A29" s="372"/>
      <c r="B29" s="378"/>
      <c r="C29" s="7" t="s">
        <v>181</v>
      </c>
      <c r="D29" s="7" t="s">
        <v>36</v>
      </c>
      <c r="E29" s="15" t="s">
        <v>606</v>
      </c>
      <c r="F29" s="15" t="s">
        <v>607</v>
      </c>
      <c r="G29" s="15" t="s">
        <v>608</v>
      </c>
      <c r="H29" s="15" t="s">
        <v>609</v>
      </c>
      <c r="I29" s="15" t="s">
        <v>610</v>
      </c>
      <c r="J29" s="15" t="s">
        <v>610</v>
      </c>
      <c r="K29" s="15" t="s">
        <v>610</v>
      </c>
      <c r="GJ29" s="4"/>
      <c r="GK29" s="4"/>
      <c r="GL29" s="4"/>
      <c r="HO29" s="5"/>
      <c r="HP29" s="5"/>
      <c r="HQ29" s="5"/>
    </row>
    <row r="30" spans="1:225">
      <c r="A30" s="372"/>
      <c r="B30" s="369" t="s">
        <v>513</v>
      </c>
      <c r="C30" s="7" t="s">
        <v>514</v>
      </c>
      <c r="D30" s="7"/>
      <c r="E30" s="15">
        <v>2</v>
      </c>
      <c r="F30" s="15">
        <v>3</v>
      </c>
      <c r="G30" s="15">
        <v>3</v>
      </c>
      <c r="H30" s="15">
        <v>3</v>
      </c>
      <c r="I30" s="15">
        <v>3</v>
      </c>
      <c r="J30" s="15">
        <v>3</v>
      </c>
      <c r="K30" s="15">
        <v>3</v>
      </c>
      <c r="GJ30" s="4"/>
      <c r="GK30" s="4"/>
      <c r="GL30" s="4"/>
      <c r="HO30" s="5"/>
      <c r="HP30" s="5"/>
      <c r="HQ30" s="5"/>
    </row>
    <row r="31" spans="1:225">
      <c r="A31" s="372"/>
      <c r="B31" s="369"/>
      <c r="C31" s="7" t="s">
        <v>515</v>
      </c>
      <c r="D31" s="7" t="s">
        <v>40</v>
      </c>
      <c r="E31" s="15" t="s">
        <v>187</v>
      </c>
      <c r="F31" s="15" t="s">
        <v>187</v>
      </c>
      <c r="G31" s="15" t="s">
        <v>187</v>
      </c>
      <c r="H31" s="15" t="s">
        <v>187</v>
      </c>
      <c r="I31" s="15" t="s">
        <v>187</v>
      </c>
      <c r="J31" s="15" t="s">
        <v>187</v>
      </c>
      <c r="K31" s="15" t="s">
        <v>187</v>
      </c>
      <c r="GJ31" s="4"/>
      <c r="GK31" s="4"/>
      <c r="GL31" s="4"/>
      <c r="HO31" s="5"/>
      <c r="HP31" s="5"/>
      <c r="HQ31" s="5"/>
    </row>
    <row r="32" spans="1:225">
      <c r="A32" s="372"/>
      <c r="B32" s="369"/>
      <c r="C32" s="7" t="s">
        <v>516</v>
      </c>
      <c r="D32" s="7" t="s">
        <v>40</v>
      </c>
      <c r="E32" s="15">
        <v>1.4</v>
      </c>
      <c r="F32" s="15">
        <v>1.4</v>
      </c>
      <c r="G32" s="15">
        <v>1.6</v>
      </c>
      <c r="H32" s="15">
        <v>1.5</v>
      </c>
      <c r="I32" s="15">
        <v>1.5</v>
      </c>
      <c r="J32" s="15">
        <v>1.5</v>
      </c>
      <c r="K32" s="15">
        <v>1.5</v>
      </c>
      <c r="GJ32" s="4"/>
      <c r="GK32" s="4"/>
      <c r="GL32" s="4"/>
      <c r="HO32" s="5"/>
      <c r="HP32" s="5"/>
      <c r="HQ32" s="5"/>
    </row>
    <row r="33" spans="1:225">
      <c r="A33" s="372"/>
      <c r="B33" s="369"/>
      <c r="C33" s="7" t="s">
        <v>517</v>
      </c>
      <c r="D33" s="7"/>
      <c r="E33" s="14" t="s">
        <v>154</v>
      </c>
      <c r="F33" s="14" t="s">
        <v>154</v>
      </c>
      <c r="G33" s="14" t="s">
        <v>154</v>
      </c>
      <c r="H33" s="14" t="s">
        <v>154</v>
      </c>
      <c r="I33" s="14" t="s">
        <v>154</v>
      </c>
      <c r="J33" s="14" t="s">
        <v>154</v>
      </c>
      <c r="K33" s="14" t="s">
        <v>154</v>
      </c>
      <c r="GJ33" s="4"/>
      <c r="GK33" s="4"/>
      <c r="GL33" s="4"/>
      <c r="HO33" s="5"/>
      <c r="HP33" s="5"/>
      <c r="HQ33" s="5"/>
    </row>
    <row r="34" spans="1:225">
      <c r="A34" s="372"/>
      <c r="B34" s="369"/>
      <c r="C34" s="7" t="s">
        <v>518</v>
      </c>
      <c r="D34" s="7" t="s">
        <v>40</v>
      </c>
      <c r="E34" s="15" t="s">
        <v>189</v>
      </c>
      <c r="F34" s="15" t="s">
        <v>189</v>
      </c>
      <c r="G34" s="15" t="s">
        <v>189</v>
      </c>
      <c r="H34" s="15" t="s">
        <v>189</v>
      </c>
      <c r="I34" s="15" t="s">
        <v>189</v>
      </c>
      <c r="J34" s="15" t="s">
        <v>189</v>
      </c>
      <c r="K34" s="15" t="s">
        <v>189</v>
      </c>
      <c r="GJ34" s="4"/>
      <c r="GK34" s="4"/>
      <c r="GL34" s="4"/>
      <c r="HO34" s="5"/>
      <c r="HP34" s="5"/>
      <c r="HQ34" s="5"/>
    </row>
    <row r="35" spans="1:225">
      <c r="A35" s="372"/>
      <c r="B35" s="369"/>
      <c r="C35" s="7" t="s">
        <v>519</v>
      </c>
      <c r="D35" s="7" t="s">
        <v>40</v>
      </c>
      <c r="E35" s="15" t="s">
        <v>611</v>
      </c>
      <c r="F35" s="15" t="s">
        <v>612</v>
      </c>
      <c r="G35" s="15" t="s">
        <v>613</v>
      </c>
      <c r="H35" s="15" t="s">
        <v>613</v>
      </c>
      <c r="I35" s="15" t="s">
        <v>614</v>
      </c>
      <c r="J35" s="15" t="s">
        <v>614</v>
      </c>
      <c r="K35" s="15" t="s">
        <v>614</v>
      </c>
      <c r="GJ35" s="4"/>
      <c r="GK35" s="4"/>
      <c r="GL35" s="4"/>
      <c r="HO35" s="5"/>
      <c r="HP35" s="5"/>
      <c r="HQ35" s="5"/>
    </row>
    <row r="36" spans="1:225">
      <c r="A36" s="372"/>
      <c r="B36" s="369"/>
      <c r="C36" s="7" t="s">
        <v>520</v>
      </c>
      <c r="D36" s="7"/>
      <c r="E36" s="15">
        <v>13</v>
      </c>
      <c r="F36" s="15">
        <v>19</v>
      </c>
      <c r="G36" s="15">
        <v>18</v>
      </c>
      <c r="H36" s="15">
        <v>18</v>
      </c>
      <c r="I36" s="15">
        <v>18</v>
      </c>
      <c r="J36" s="15">
        <v>18</v>
      </c>
      <c r="K36" s="15">
        <v>18</v>
      </c>
      <c r="GJ36" s="4"/>
      <c r="GK36" s="4"/>
      <c r="GL36" s="4"/>
      <c r="HO36" s="5"/>
      <c r="HP36" s="5"/>
      <c r="HQ36" s="5"/>
    </row>
    <row r="37" spans="1:225">
      <c r="A37" s="372"/>
      <c r="B37" s="369"/>
      <c r="C37" s="7" t="s">
        <v>521</v>
      </c>
      <c r="D37" s="7"/>
      <c r="E37" s="15">
        <v>2</v>
      </c>
      <c r="F37" s="15">
        <v>3</v>
      </c>
      <c r="G37" s="15">
        <v>6</v>
      </c>
      <c r="H37" s="15">
        <v>6</v>
      </c>
      <c r="I37" s="15">
        <v>6</v>
      </c>
      <c r="J37" s="15">
        <v>6</v>
      </c>
      <c r="K37" s="15">
        <v>6</v>
      </c>
      <c r="GJ37" s="4"/>
      <c r="GK37" s="4"/>
      <c r="GL37" s="4"/>
      <c r="HO37" s="5"/>
      <c r="HP37" s="5"/>
      <c r="HQ37" s="5"/>
    </row>
    <row r="38" spans="1:225">
      <c r="A38" s="372"/>
      <c r="B38" s="369"/>
      <c r="C38" s="7" t="s">
        <v>522</v>
      </c>
      <c r="D38" s="7" t="s">
        <v>194</v>
      </c>
      <c r="E38" s="16">
        <v>4.90451614937143</v>
      </c>
      <c r="F38" s="16">
        <v>7.1681389875428598</v>
      </c>
      <c r="G38" s="16">
        <v>10</v>
      </c>
      <c r="H38" s="16">
        <v>10.6171956528</v>
      </c>
      <c r="I38" s="16">
        <v>14.86407391392</v>
      </c>
      <c r="J38" s="16">
        <v>14.86407391392</v>
      </c>
      <c r="K38" s="16">
        <v>14.86407391392</v>
      </c>
      <c r="GJ38" s="4"/>
      <c r="GK38" s="4"/>
      <c r="GL38" s="4"/>
      <c r="HO38" s="5"/>
      <c r="HP38" s="5"/>
      <c r="HQ38" s="5"/>
    </row>
    <row r="39" spans="1:225">
      <c r="A39" s="372"/>
      <c r="B39" s="379" t="s">
        <v>523</v>
      </c>
      <c r="C39" s="379"/>
      <c r="D39" s="7" t="s">
        <v>197</v>
      </c>
      <c r="E39" s="15" t="s">
        <v>615</v>
      </c>
      <c r="F39" s="15" t="s">
        <v>616</v>
      </c>
      <c r="G39" s="15" t="s">
        <v>199</v>
      </c>
      <c r="H39" s="15" t="s">
        <v>200</v>
      </c>
      <c r="I39" s="15" t="s">
        <v>367</v>
      </c>
      <c r="J39" s="15" t="s">
        <v>367</v>
      </c>
      <c r="K39" s="15" t="s">
        <v>367</v>
      </c>
      <c r="GJ39" s="4"/>
      <c r="GK39" s="4"/>
      <c r="GL39" s="4"/>
      <c r="HO39" s="5"/>
      <c r="HP39" s="5"/>
      <c r="HQ39" s="5"/>
    </row>
    <row r="40" spans="1:225">
      <c r="A40" s="372"/>
      <c r="B40" s="379" t="s">
        <v>526</v>
      </c>
      <c r="C40" s="379"/>
      <c r="D40" s="7" t="s">
        <v>15</v>
      </c>
      <c r="E40" s="15">
        <v>38</v>
      </c>
      <c r="F40" s="15">
        <v>85</v>
      </c>
      <c r="G40" s="15">
        <v>125</v>
      </c>
      <c r="H40" s="15">
        <v>156</v>
      </c>
      <c r="I40" s="15">
        <v>192</v>
      </c>
      <c r="J40" s="15">
        <v>192</v>
      </c>
      <c r="K40" s="15">
        <v>192</v>
      </c>
      <c r="GJ40" s="4"/>
      <c r="GK40" s="4"/>
      <c r="GL40" s="4"/>
      <c r="HO40" s="5"/>
      <c r="HP40" s="5"/>
      <c r="HQ40" s="5"/>
    </row>
    <row r="41" spans="1:225">
      <c r="A41" s="372"/>
      <c r="B41" s="379" t="s">
        <v>527</v>
      </c>
      <c r="C41" s="379"/>
      <c r="D41" s="7" t="s">
        <v>17</v>
      </c>
      <c r="E41" s="16">
        <f>E40/220</f>
        <v>0.17272727272727273</v>
      </c>
      <c r="F41" s="16">
        <f t="shared" ref="F41" si="4">F40/220</f>
        <v>0.38636363636363635</v>
      </c>
      <c r="G41" s="16">
        <f>G40/220</f>
        <v>0.56818181818181823</v>
      </c>
      <c r="H41" s="16">
        <f>H40/220</f>
        <v>0.70909090909090911</v>
      </c>
      <c r="I41" s="16">
        <f>I40/220</f>
        <v>0.87272727272727268</v>
      </c>
      <c r="J41" s="16">
        <f>J40/220</f>
        <v>0.87272727272727268</v>
      </c>
      <c r="K41" s="16">
        <f>K40/220</f>
        <v>0.87272727272727268</v>
      </c>
      <c r="GJ41" s="4"/>
      <c r="GK41" s="4"/>
      <c r="GL41" s="4"/>
      <c r="HO41" s="5"/>
      <c r="HP41" s="5"/>
      <c r="HQ41" s="5"/>
    </row>
    <row r="42" spans="1:225">
      <c r="A42" s="372"/>
      <c r="B42" s="379" t="s">
        <v>266</v>
      </c>
      <c r="C42" s="379"/>
      <c r="D42" s="8" t="s">
        <v>267</v>
      </c>
      <c r="E42" s="15">
        <v>1.05</v>
      </c>
      <c r="F42" s="15">
        <v>1.5</v>
      </c>
      <c r="G42" s="15">
        <v>2.1</v>
      </c>
      <c r="H42" s="15">
        <v>3</v>
      </c>
      <c r="I42" s="15">
        <v>3.6</v>
      </c>
      <c r="J42" s="15">
        <v>5.0999999999999996</v>
      </c>
      <c r="K42" s="15">
        <v>5.5</v>
      </c>
      <c r="GJ42" s="4"/>
      <c r="GK42" s="4"/>
      <c r="GL42" s="4"/>
      <c r="HO42" s="5"/>
      <c r="HP42" s="5"/>
      <c r="HQ42" s="5"/>
    </row>
    <row r="43" spans="1:225">
      <c r="A43" s="372"/>
      <c r="B43" s="379" t="s">
        <v>528</v>
      </c>
      <c r="C43" s="379"/>
      <c r="D43" s="7" t="s">
        <v>59</v>
      </c>
      <c r="E43" s="13" t="s">
        <v>617</v>
      </c>
      <c r="F43" s="13" t="s">
        <v>458</v>
      </c>
      <c r="G43" s="13" t="s">
        <v>459</v>
      </c>
      <c r="H43" s="13" t="s">
        <v>205</v>
      </c>
      <c r="I43" s="13" t="s">
        <v>460</v>
      </c>
      <c r="J43" s="13" t="s">
        <v>460</v>
      </c>
      <c r="K43" s="13" t="s">
        <v>460</v>
      </c>
      <c r="GJ43" s="4"/>
      <c r="GK43" s="4"/>
      <c r="GL43" s="4"/>
      <c r="HO43" s="5"/>
      <c r="HP43" s="5"/>
      <c r="HQ43" s="5"/>
    </row>
    <row r="44" spans="1:225">
      <c r="A44" s="372"/>
      <c r="B44" s="382" t="s">
        <v>529</v>
      </c>
      <c r="C44" s="383"/>
      <c r="D44" s="17" t="s">
        <v>208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GJ44" s="4"/>
      <c r="GK44" s="4"/>
      <c r="GL44" s="4"/>
      <c r="HO44" s="5"/>
      <c r="HP44" s="5"/>
      <c r="HQ44" s="5"/>
    </row>
    <row r="45" spans="1:225" s="2" customFormat="1">
      <c r="A45" s="372"/>
      <c r="B45" s="379" t="s">
        <v>530</v>
      </c>
      <c r="C45" s="379"/>
      <c r="D45" s="7" t="s">
        <v>40</v>
      </c>
      <c r="E45" s="14" t="s">
        <v>618</v>
      </c>
      <c r="F45" s="14" t="s">
        <v>618</v>
      </c>
      <c r="G45" s="14" t="s">
        <v>619</v>
      </c>
      <c r="H45" s="14" t="s">
        <v>619</v>
      </c>
      <c r="I45" s="14" t="s">
        <v>620</v>
      </c>
      <c r="J45" s="14" t="s">
        <v>620</v>
      </c>
      <c r="K45" s="14" t="s">
        <v>620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</row>
    <row r="46" spans="1:225" s="2" customFormat="1">
      <c r="A46" s="372"/>
      <c r="B46" s="379" t="s">
        <v>271</v>
      </c>
      <c r="C46" s="379"/>
      <c r="D46" s="7" t="s">
        <v>40</v>
      </c>
      <c r="E46" s="14" t="s">
        <v>621</v>
      </c>
      <c r="F46" s="14" t="s">
        <v>621</v>
      </c>
      <c r="G46" s="14" t="s">
        <v>622</v>
      </c>
      <c r="H46" s="14" t="s">
        <v>622</v>
      </c>
      <c r="I46" s="14" t="s">
        <v>623</v>
      </c>
      <c r="J46" s="14" t="s">
        <v>623</v>
      </c>
      <c r="K46" s="14" t="s">
        <v>623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</row>
    <row r="47" spans="1:225" s="2" customFormat="1">
      <c r="A47" s="372"/>
      <c r="B47" s="379" t="s">
        <v>533</v>
      </c>
      <c r="C47" s="379"/>
      <c r="D47" s="7" t="s">
        <v>213</v>
      </c>
      <c r="E47" s="15">
        <v>24</v>
      </c>
      <c r="F47" s="15">
        <v>25</v>
      </c>
      <c r="G47" s="15">
        <v>33</v>
      </c>
      <c r="H47" s="15">
        <v>33</v>
      </c>
      <c r="I47" s="15">
        <v>41</v>
      </c>
      <c r="J47" s="15">
        <v>41</v>
      </c>
      <c r="K47" s="15">
        <v>41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</row>
    <row r="48" spans="1:225" s="2" customFormat="1">
      <c r="A48" s="372"/>
      <c r="B48" s="379" t="s">
        <v>534</v>
      </c>
      <c r="C48" s="371"/>
      <c r="D48" s="7" t="s">
        <v>213</v>
      </c>
      <c r="E48" s="15">
        <v>28</v>
      </c>
      <c r="F48" s="15">
        <v>29</v>
      </c>
      <c r="G48" s="15">
        <v>38</v>
      </c>
      <c r="H48" s="15">
        <v>38</v>
      </c>
      <c r="I48" s="15">
        <v>47</v>
      </c>
      <c r="J48" s="15">
        <v>47</v>
      </c>
      <c r="K48" s="15">
        <v>47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</row>
    <row r="49" spans="1:225" ht="16.5" customHeight="1">
      <c r="A49" s="372" t="s">
        <v>539</v>
      </c>
      <c r="B49" s="369" t="s">
        <v>540</v>
      </c>
      <c r="C49" s="7" t="s">
        <v>1</v>
      </c>
      <c r="D49" s="7"/>
      <c r="E49" s="15" t="s">
        <v>541</v>
      </c>
      <c r="F49" s="15" t="s">
        <v>542</v>
      </c>
      <c r="G49" s="15" t="s">
        <v>543</v>
      </c>
      <c r="H49" s="15" t="s">
        <v>544</v>
      </c>
      <c r="I49" s="15" t="s">
        <v>544</v>
      </c>
      <c r="J49" s="15" t="s">
        <v>545</v>
      </c>
      <c r="K49" s="15" t="s">
        <v>545</v>
      </c>
    </row>
    <row r="50" spans="1:225">
      <c r="A50" s="372"/>
      <c r="B50" s="369"/>
      <c r="C50" s="7" t="s">
        <v>21</v>
      </c>
      <c r="D50" s="7"/>
      <c r="E50" s="15" t="s">
        <v>149</v>
      </c>
      <c r="F50" s="15" t="s">
        <v>149</v>
      </c>
      <c r="G50" s="15" t="s">
        <v>149</v>
      </c>
      <c r="H50" s="15" t="s">
        <v>150</v>
      </c>
      <c r="I50" s="15" t="s">
        <v>150</v>
      </c>
      <c r="J50" s="15" t="s">
        <v>150</v>
      </c>
      <c r="K50" s="15" t="s">
        <v>150</v>
      </c>
    </row>
    <row r="51" spans="1:225">
      <c r="A51" s="372"/>
      <c r="B51" s="369"/>
      <c r="C51" s="7" t="s">
        <v>151</v>
      </c>
      <c r="D51" s="7" t="s">
        <v>15</v>
      </c>
      <c r="E51" s="15">
        <v>30</v>
      </c>
      <c r="F51" s="15">
        <v>65</v>
      </c>
      <c r="G51" s="15">
        <v>85</v>
      </c>
      <c r="H51" s="15">
        <v>150</v>
      </c>
      <c r="I51" s="15">
        <v>150</v>
      </c>
      <c r="J51" s="15">
        <v>68</v>
      </c>
      <c r="K51" s="15">
        <v>68</v>
      </c>
    </row>
    <row r="52" spans="1:225">
      <c r="A52" s="372"/>
      <c r="B52" s="369"/>
      <c r="C52" s="7" t="s">
        <v>29</v>
      </c>
      <c r="D52" s="7" t="s">
        <v>30</v>
      </c>
      <c r="E52" s="15">
        <v>2.5</v>
      </c>
      <c r="F52" s="15">
        <v>4</v>
      </c>
      <c r="G52" s="15">
        <v>4</v>
      </c>
      <c r="H52" s="15">
        <v>6</v>
      </c>
      <c r="I52" s="15">
        <v>6</v>
      </c>
      <c r="J52" s="15">
        <v>3</v>
      </c>
      <c r="K52" s="15">
        <v>3</v>
      </c>
    </row>
    <row r="53" spans="1:225">
      <c r="A53" s="372"/>
      <c r="B53" s="369"/>
      <c r="C53" s="7" t="s">
        <v>35</v>
      </c>
      <c r="D53" s="7" t="s">
        <v>36</v>
      </c>
      <c r="E53" s="15">
        <v>770</v>
      </c>
      <c r="F53" s="15">
        <v>870</v>
      </c>
      <c r="G53" s="15">
        <v>900</v>
      </c>
      <c r="H53" s="15">
        <v>800</v>
      </c>
      <c r="I53" s="15">
        <v>800</v>
      </c>
      <c r="J53" s="15">
        <v>860</v>
      </c>
      <c r="K53" s="15">
        <v>860</v>
      </c>
    </row>
    <row r="54" spans="1:225">
      <c r="A54" s="372"/>
      <c r="B54" s="376" t="s">
        <v>546</v>
      </c>
      <c r="C54" s="7" t="s">
        <v>514</v>
      </c>
      <c r="D54" s="7"/>
      <c r="E54" s="15">
        <v>2</v>
      </c>
      <c r="F54" s="15">
        <v>2</v>
      </c>
      <c r="G54" s="15">
        <v>2</v>
      </c>
      <c r="H54" s="15">
        <v>2</v>
      </c>
      <c r="I54" s="15">
        <v>2</v>
      </c>
      <c r="J54" s="15">
        <v>2</v>
      </c>
      <c r="K54" s="15">
        <v>2</v>
      </c>
    </row>
    <row r="55" spans="1:225">
      <c r="A55" s="372"/>
      <c r="B55" s="377"/>
      <c r="C55" s="7" t="s">
        <v>547</v>
      </c>
      <c r="D55" s="7" t="s">
        <v>40</v>
      </c>
      <c r="E55" s="15" t="s">
        <v>187</v>
      </c>
      <c r="F55" s="15" t="s">
        <v>41</v>
      </c>
      <c r="G55" s="15" t="s">
        <v>41</v>
      </c>
      <c r="H55" s="15" t="s">
        <v>548</v>
      </c>
      <c r="I55" s="15" t="s">
        <v>548</v>
      </c>
      <c r="J55" s="15" t="s">
        <v>548</v>
      </c>
      <c r="K55" s="15" t="s">
        <v>548</v>
      </c>
    </row>
    <row r="56" spans="1:225">
      <c r="A56" s="372"/>
      <c r="B56" s="377"/>
      <c r="C56" s="7" t="s">
        <v>516</v>
      </c>
      <c r="D56" s="7" t="s">
        <v>40</v>
      </c>
      <c r="E56" s="15">
        <v>1.6</v>
      </c>
      <c r="F56" s="15">
        <v>1.6</v>
      </c>
      <c r="G56" s="15">
        <v>1.5</v>
      </c>
      <c r="H56" s="15">
        <v>1.6</v>
      </c>
      <c r="I56" s="15">
        <v>1.6</v>
      </c>
      <c r="J56" s="15">
        <v>1.6</v>
      </c>
      <c r="K56" s="15">
        <v>1.6</v>
      </c>
    </row>
    <row r="57" spans="1:225">
      <c r="A57" s="372"/>
      <c r="B57" s="377"/>
      <c r="C57" s="7" t="s">
        <v>549</v>
      </c>
      <c r="D57" s="7"/>
      <c r="E57" s="14" t="s">
        <v>154</v>
      </c>
      <c r="F57" s="14" t="s">
        <v>154</v>
      </c>
      <c r="G57" s="14" t="s">
        <v>154</v>
      </c>
      <c r="H57" s="14" t="s">
        <v>154</v>
      </c>
      <c r="I57" s="14" t="s">
        <v>154</v>
      </c>
      <c r="J57" s="14" t="s">
        <v>154</v>
      </c>
      <c r="K57" s="14" t="s">
        <v>154</v>
      </c>
    </row>
    <row r="58" spans="1:225">
      <c r="A58" s="372"/>
      <c r="B58" s="377"/>
      <c r="C58" s="7" t="s">
        <v>518</v>
      </c>
      <c r="D58" s="7" t="s">
        <v>40</v>
      </c>
      <c r="E58" s="15" t="s">
        <v>189</v>
      </c>
      <c r="F58" s="15" t="s">
        <v>550</v>
      </c>
      <c r="G58" s="15" t="s">
        <v>550</v>
      </c>
      <c r="H58" s="15" t="s">
        <v>550</v>
      </c>
      <c r="I58" s="15" t="s">
        <v>550</v>
      </c>
      <c r="J58" s="15" t="s">
        <v>550</v>
      </c>
      <c r="K58" s="15" t="s">
        <v>550</v>
      </c>
    </row>
    <row r="59" spans="1:225">
      <c r="A59" s="372"/>
      <c r="B59" s="377"/>
      <c r="C59" s="7" t="s">
        <v>519</v>
      </c>
      <c r="D59" s="7" t="s">
        <v>40</v>
      </c>
      <c r="E59" s="15" t="s">
        <v>551</v>
      </c>
      <c r="F59" s="15" t="s">
        <v>155</v>
      </c>
      <c r="G59" s="15" t="s">
        <v>552</v>
      </c>
      <c r="H59" s="15" t="s">
        <v>553</v>
      </c>
      <c r="I59" s="15" t="s">
        <v>553</v>
      </c>
      <c r="J59" s="15" t="s">
        <v>554</v>
      </c>
      <c r="K59" s="15" t="s">
        <v>554</v>
      </c>
    </row>
    <row r="60" spans="1:225">
      <c r="A60" s="372"/>
      <c r="B60" s="377"/>
      <c r="C60" s="7" t="s">
        <v>520</v>
      </c>
      <c r="D60" s="7"/>
      <c r="E60" s="15">
        <v>12</v>
      </c>
      <c r="F60" s="15">
        <v>24</v>
      </c>
      <c r="G60" s="15">
        <v>30</v>
      </c>
      <c r="H60" s="15">
        <v>36</v>
      </c>
      <c r="I60" s="15">
        <v>36</v>
      </c>
      <c r="J60" s="15">
        <v>54</v>
      </c>
      <c r="K60" s="15">
        <v>54</v>
      </c>
    </row>
    <row r="61" spans="1:225">
      <c r="A61" s="372"/>
      <c r="B61" s="377"/>
      <c r="C61" s="7" t="s">
        <v>521</v>
      </c>
      <c r="D61" s="7"/>
      <c r="E61" s="15">
        <v>4</v>
      </c>
      <c r="F61" s="15">
        <v>4</v>
      </c>
      <c r="G61" s="15">
        <v>5</v>
      </c>
      <c r="H61" s="15">
        <v>6</v>
      </c>
      <c r="I61" s="15">
        <v>6</v>
      </c>
      <c r="J61" s="15">
        <v>9</v>
      </c>
      <c r="K61" s="15">
        <v>9</v>
      </c>
    </row>
    <row r="62" spans="1:225">
      <c r="A62" s="372"/>
      <c r="B62" s="378"/>
      <c r="C62" s="7" t="s">
        <v>522</v>
      </c>
      <c r="D62" s="7" t="s">
        <v>194</v>
      </c>
      <c r="E62" s="15">
        <v>11.79</v>
      </c>
      <c r="F62" s="16">
        <v>17.657454899925</v>
      </c>
      <c r="G62" s="15">
        <v>23.71</v>
      </c>
      <c r="H62" s="16">
        <v>30.662462648790001</v>
      </c>
      <c r="I62" s="16">
        <v>30.662462648790001</v>
      </c>
      <c r="J62" s="16">
        <v>38.850233108624998</v>
      </c>
      <c r="K62" s="16">
        <v>38.850233108624998</v>
      </c>
    </row>
    <row r="63" spans="1:225">
      <c r="A63" s="372"/>
      <c r="B63" s="379" t="s">
        <v>555</v>
      </c>
      <c r="C63" s="371"/>
      <c r="D63" s="7" t="s">
        <v>59</v>
      </c>
      <c r="E63" s="15">
        <v>53</v>
      </c>
      <c r="F63" s="15">
        <v>55</v>
      </c>
      <c r="G63" s="15">
        <v>60</v>
      </c>
      <c r="H63" s="15">
        <v>60</v>
      </c>
      <c r="I63" s="15">
        <v>62</v>
      </c>
      <c r="J63" s="15">
        <v>62</v>
      </c>
      <c r="K63" s="15">
        <v>62</v>
      </c>
    </row>
    <row r="64" spans="1:225" s="2" customFormat="1">
      <c r="A64" s="372"/>
      <c r="B64" s="379" t="s">
        <v>530</v>
      </c>
      <c r="C64" s="371"/>
      <c r="D64" s="7" t="s">
        <v>40</v>
      </c>
      <c r="E64" s="14" t="s">
        <v>556</v>
      </c>
      <c r="F64" s="14" t="s">
        <v>557</v>
      </c>
      <c r="G64" s="14" t="s">
        <v>558</v>
      </c>
      <c r="H64" s="14" t="s">
        <v>559</v>
      </c>
      <c r="I64" s="14" t="s">
        <v>559</v>
      </c>
      <c r="J64" s="14" t="s">
        <v>560</v>
      </c>
      <c r="K64" s="14" t="s">
        <v>560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</row>
    <row r="65" spans="1:225" s="2" customFormat="1">
      <c r="A65" s="372"/>
      <c r="B65" s="379" t="s">
        <v>561</v>
      </c>
      <c r="C65" s="371"/>
      <c r="D65" s="7" t="s">
        <v>40</v>
      </c>
      <c r="E65" s="14" t="s">
        <v>562</v>
      </c>
      <c r="F65" s="14" t="s">
        <v>563</v>
      </c>
      <c r="G65" s="14" t="s">
        <v>563</v>
      </c>
      <c r="H65" s="14" t="s">
        <v>564</v>
      </c>
      <c r="I65" s="14" t="s">
        <v>564</v>
      </c>
      <c r="J65" s="14" t="s">
        <v>565</v>
      </c>
      <c r="K65" s="14" t="s">
        <v>565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</row>
    <row r="66" spans="1:225" s="2" customFormat="1">
      <c r="A66" s="372"/>
      <c r="B66" s="379" t="s">
        <v>533</v>
      </c>
      <c r="C66" s="379"/>
      <c r="D66" s="7" t="s">
        <v>213</v>
      </c>
      <c r="E66" s="15">
        <v>38</v>
      </c>
      <c r="F66" s="15">
        <v>45</v>
      </c>
      <c r="G66" s="15">
        <v>56</v>
      </c>
      <c r="H66" s="15">
        <v>86</v>
      </c>
      <c r="I66" s="15">
        <v>88</v>
      </c>
      <c r="J66" s="15">
        <v>97</v>
      </c>
      <c r="K66" s="15">
        <v>105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</row>
    <row r="67" spans="1:225" s="2" customFormat="1">
      <c r="A67" s="372"/>
      <c r="B67" s="379" t="s">
        <v>534</v>
      </c>
      <c r="C67" s="371"/>
      <c r="D67" s="7" t="s">
        <v>213</v>
      </c>
      <c r="E67" s="15">
        <v>41</v>
      </c>
      <c r="F67" s="15">
        <v>49</v>
      </c>
      <c r="G67" s="15">
        <v>60</v>
      </c>
      <c r="H67" s="15">
        <v>94</v>
      </c>
      <c r="I67" s="15">
        <v>96</v>
      </c>
      <c r="J67" s="15">
        <v>110</v>
      </c>
      <c r="K67" s="15">
        <v>119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</row>
    <row r="68" spans="1:225">
      <c r="A68" s="372"/>
      <c r="B68" s="379" t="s">
        <v>566</v>
      </c>
      <c r="C68" s="379"/>
      <c r="D68" s="7"/>
      <c r="E68" s="20" t="s">
        <v>567</v>
      </c>
      <c r="F68" s="20" t="s">
        <v>567</v>
      </c>
      <c r="G68" s="20" t="s">
        <v>567</v>
      </c>
      <c r="H68" s="20" t="s">
        <v>567</v>
      </c>
      <c r="I68" s="20" t="s">
        <v>567</v>
      </c>
      <c r="J68" s="20" t="s">
        <v>567</v>
      </c>
      <c r="K68" s="20" t="s">
        <v>567</v>
      </c>
    </row>
    <row r="69" spans="1:225">
      <c r="A69" s="372"/>
      <c r="B69" s="379" t="s">
        <v>568</v>
      </c>
      <c r="C69" s="379"/>
      <c r="D69" s="7" t="s">
        <v>77</v>
      </c>
      <c r="E69" s="15">
        <v>1165</v>
      </c>
      <c r="F69" s="15">
        <v>1360</v>
      </c>
      <c r="G69" s="15">
        <v>2360</v>
      </c>
      <c r="H69" s="15">
        <v>2830</v>
      </c>
      <c r="I69" s="15">
        <v>2310</v>
      </c>
      <c r="J69" s="15">
        <v>2890</v>
      </c>
      <c r="K69" s="15">
        <v>3310</v>
      </c>
    </row>
    <row r="70" spans="1:225">
      <c r="A70" s="372"/>
      <c r="B70" s="379" t="s">
        <v>569</v>
      </c>
      <c r="C70" s="379"/>
      <c r="D70" s="7" t="s">
        <v>79</v>
      </c>
      <c r="E70" s="15">
        <v>4.1500000000000004</v>
      </c>
      <c r="F70" s="15">
        <v>4.1500000000000004</v>
      </c>
      <c r="G70" s="15">
        <v>4.1500000000000004</v>
      </c>
      <c r="H70" s="15">
        <v>4.1500000000000004</v>
      </c>
      <c r="I70" s="15">
        <v>4.1500000000000004</v>
      </c>
      <c r="J70" s="15">
        <v>4.1500000000000004</v>
      </c>
      <c r="K70" s="15">
        <v>4.1500000000000004</v>
      </c>
    </row>
    <row r="71" spans="1:225" ht="16.5" customHeight="1">
      <c r="A71" s="369" t="s">
        <v>570</v>
      </c>
      <c r="B71" s="370"/>
      <c r="C71" s="7" t="s">
        <v>571</v>
      </c>
      <c r="D71" s="7" t="s">
        <v>40</v>
      </c>
      <c r="E71" s="13">
        <v>6.35</v>
      </c>
      <c r="F71" s="13">
        <v>6.35</v>
      </c>
      <c r="G71" s="13">
        <v>9.52</v>
      </c>
      <c r="H71" s="13">
        <v>9.52</v>
      </c>
      <c r="I71" s="13">
        <v>9.52</v>
      </c>
      <c r="J71" s="13">
        <v>9.52</v>
      </c>
      <c r="K71" s="13">
        <v>9.52</v>
      </c>
    </row>
    <row r="72" spans="1:225">
      <c r="A72" s="370"/>
      <c r="B72" s="370"/>
      <c r="C72" s="7" t="s">
        <v>572</v>
      </c>
      <c r="D72" s="7" t="s">
        <v>40</v>
      </c>
      <c r="E72" s="13">
        <v>12.7</v>
      </c>
      <c r="F72" s="13">
        <v>12.7</v>
      </c>
      <c r="G72" s="13">
        <v>15.88</v>
      </c>
      <c r="H72" s="13">
        <v>15.88</v>
      </c>
      <c r="I72" s="13">
        <v>19.05</v>
      </c>
      <c r="J72" s="13">
        <v>19.05</v>
      </c>
      <c r="K72" s="13">
        <v>19.05</v>
      </c>
    </row>
    <row r="73" spans="1:225" s="2" customFormat="1">
      <c r="A73" s="370"/>
      <c r="B73" s="370"/>
      <c r="C73" s="7" t="s">
        <v>573</v>
      </c>
      <c r="D73" s="7" t="s">
        <v>84</v>
      </c>
      <c r="E73" s="15">
        <v>25</v>
      </c>
      <c r="F73" s="15">
        <v>25</v>
      </c>
      <c r="G73" s="15">
        <v>30</v>
      </c>
      <c r="H73" s="15">
        <v>30</v>
      </c>
      <c r="I73" s="15">
        <v>50</v>
      </c>
      <c r="J73" s="15">
        <v>50</v>
      </c>
      <c r="K73" s="15">
        <v>50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</row>
    <row r="74" spans="1:225" s="2" customFormat="1">
      <c r="A74" s="370"/>
      <c r="B74" s="370"/>
      <c r="C74" s="7" t="s">
        <v>574</v>
      </c>
      <c r="D74" s="7" t="s">
        <v>84</v>
      </c>
      <c r="E74" s="15">
        <v>10</v>
      </c>
      <c r="F74" s="15">
        <v>10</v>
      </c>
      <c r="G74" s="15">
        <v>15</v>
      </c>
      <c r="H74" s="15">
        <v>20</v>
      </c>
      <c r="I74" s="15">
        <v>20</v>
      </c>
      <c r="J74" s="15">
        <v>20</v>
      </c>
      <c r="K74" s="15">
        <v>20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</row>
    <row r="75" spans="1:225" s="2" customFormat="1">
      <c r="A75" s="379" t="s">
        <v>575</v>
      </c>
      <c r="B75" s="371"/>
      <c r="C75" s="371"/>
      <c r="D75" s="7" t="s">
        <v>28</v>
      </c>
      <c r="E75" s="17" t="s">
        <v>88</v>
      </c>
      <c r="F75" s="17" t="s">
        <v>88</v>
      </c>
      <c r="G75" s="17" t="s">
        <v>88</v>
      </c>
      <c r="H75" s="17" t="s">
        <v>88</v>
      </c>
      <c r="I75" s="17" t="s">
        <v>88</v>
      </c>
      <c r="J75" s="17" t="s">
        <v>88</v>
      </c>
      <c r="K75" s="17" t="s">
        <v>88</v>
      </c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</row>
    <row r="76" spans="1:225" s="2" customFormat="1">
      <c r="A76" s="379" t="s">
        <v>576</v>
      </c>
      <c r="B76" s="371"/>
      <c r="C76" s="371"/>
      <c r="D76" s="7" t="s">
        <v>28</v>
      </c>
      <c r="E76" s="17" t="s">
        <v>577</v>
      </c>
      <c r="F76" s="17" t="s">
        <v>577</v>
      </c>
      <c r="G76" s="17" t="s">
        <v>577</v>
      </c>
      <c r="H76" s="17" t="s">
        <v>577</v>
      </c>
      <c r="I76" s="17" t="s">
        <v>577</v>
      </c>
      <c r="J76" s="17" t="s">
        <v>577</v>
      </c>
      <c r="K76" s="17" t="s">
        <v>577</v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</row>
    <row r="77" spans="1:225" ht="18">
      <c r="A77" s="379" t="s">
        <v>578</v>
      </c>
      <c r="B77" s="371"/>
      <c r="C77" s="371"/>
      <c r="D77" s="7" t="s">
        <v>579</v>
      </c>
      <c r="E77" s="17" t="s">
        <v>580</v>
      </c>
      <c r="F77" s="17" t="s">
        <v>581</v>
      </c>
      <c r="G77" s="17" t="s">
        <v>582</v>
      </c>
      <c r="H77" s="17" t="s">
        <v>583</v>
      </c>
      <c r="I77" s="17" t="s">
        <v>584</v>
      </c>
      <c r="J77" s="17" t="s">
        <v>585</v>
      </c>
      <c r="K77" s="17" t="s">
        <v>586</v>
      </c>
    </row>
    <row r="78" spans="1:225" s="2" customFormat="1">
      <c r="A78" s="371" t="s">
        <v>587</v>
      </c>
      <c r="B78" s="371"/>
      <c r="C78" s="371"/>
      <c r="D78" s="8" t="s">
        <v>228</v>
      </c>
      <c r="E78" s="13" t="s">
        <v>624</v>
      </c>
      <c r="F78" s="13" t="s">
        <v>625</v>
      </c>
      <c r="G78" s="13" t="s">
        <v>626</v>
      </c>
      <c r="H78" s="13" t="s">
        <v>627</v>
      </c>
      <c r="I78" s="13" t="s">
        <v>628</v>
      </c>
      <c r="J78" s="13" t="s">
        <v>629</v>
      </c>
      <c r="K78" s="13" t="s">
        <v>629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</row>
  </sheetData>
  <mergeCells count="39">
    <mergeCell ref="A1:B1"/>
    <mergeCell ref="C1:D1"/>
    <mergeCell ref="A2:C2"/>
    <mergeCell ref="A13:C13"/>
    <mergeCell ref="A14:C14"/>
    <mergeCell ref="C3:C4"/>
    <mergeCell ref="C8:C9"/>
    <mergeCell ref="A78:C78"/>
    <mergeCell ref="A25:A48"/>
    <mergeCell ref="A49:A70"/>
    <mergeCell ref="B25:B29"/>
    <mergeCell ref="B30:B38"/>
    <mergeCell ref="B49:B53"/>
    <mergeCell ref="B54:B62"/>
    <mergeCell ref="B68:C68"/>
    <mergeCell ref="B69:C69"/>
    <mergeCell ref="B70:C70"/>
    <mergeCell ref="A75:C75"/>
    <mergeCell ref="A76:C76"/>
    <mergeCell ref="B63:C63"/>
    <mergeCell ref="B64:C64"/>
    <mergeCell ref="B65:C65"/>
    <mergeCell ref="B66:C66"/>
    <mergeCell ref="A15:B24"/>
    <mergeCell ref="A3:B7"/>
    <mergeCell ref="A8:B12"/>
    <mergeCell ref="A71:B74"/>
    <mergeCell ref="A77:C77"/>
    <mergeCell ref="B67:C67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</mergeCells>
  <phoneticPr fontId="14" type="noConversion"/>
  <hyperlinks>
    <hyperlink ref="A1:B1" location="目录!A1" display="Return"/>
  </hyperlinks>
  <pageMargins left="0.74791666666666701" right="0.74791666666666701" top="0.98402777777777795" bottom="0.98402777777777795" header="0.51180555555555596" footer="0.51180555555555596"/>
  <pageSetup paperSize="9" fitToWidth="0" fitToHeight="0" orientation="portrait" useFirstPageNumber="1" errors="NA" verticalDpi="12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78"/>
  <sheetViews>
    <sheetView workbookViewId="0">
      <pane xSplit="4" ySplit="1" topLeftCell="E2" activePane="bottomRight" state="frozen"/>
      <selection pane="topRight"/>
      <selection pane="bottomLeft"/>
      <selection pane="bottomRight" sqref="A1:B1"/>
    </sheetView>
  </sheetViews>
  <sheetFormatPr defaultColWidth="9" defaultRowHeight="16.5"/>
  <cols>
    <col min="1" max="1" width="3.5" style="3" customWidth="1"/>
    <col min="2" max="2" width="17.625" style="3" customWidth="1"/>
    <col min="3" max="3" width="26.875" style="3" customWidth="1"/>
    <col min="4" max="4" width="8.375" style="3" customWidth="1"/>
    <col min="5" max="5" width="20.125" style="3" customWidth="1"/>
    <col min="6" max="188" width="9" style="3"/>
    <col min="189" max="219" width="9" style="4"/>
    <col min="220" max="16384" width="9" style="5"/>
  </cols>
  <sheetData>
    <row r="1" spans="1:219" s="1" customFormat="1" ht="33.75">
      <c r="A1" s="271" t="s">
        <v>0</v>
      </c>
      <c r="B1" s="271"/>
      <c r="C1" s="384" t="s">
        <v>1</v>
      </c>
      <c r="D1" s="385"/>
      <c r="E1" s="27" t="s">
        <v>630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</row>
    <row r="2" spans="1:219">
      <c r="A2" s="379" t="s">
        <v>478</v>
      </c>
      <c r="B2" s="371"/>
      <c r="C2" s="371"/>
      <c r="D2" s="7" t="s">
        <v>479</v>
      </c>
      <c r="E2" s="23" t="s">
        <v>480</v>
      </c>
    </row>
    <row r="3" spans="1:219">
      <c r="A3" s="369" t="s">
        <v>9</v>
      </c>
      <c r="B3" s="370"/>
      <c r="C3" s="386" t="s">
        <v>8</v>
      </c>
      <c r="D3" s="7" t="s">
        <v>15</v>
      </c>
      <c r="E3" s="15">
        <v>3600</v>
      </c>
    </row>
    <row r="4" spans="1:219">
      <c r="A4" s="369"/>
      <c r="B4" s="370"/>
      <c r="C4" s="387"/>
      <c r="D4" s="7" t="s">
        <v>482</v>
      </c>
      <c r="E4" s="15">
        <v>12000</v>
      </c>
    </row>
    <row r="5" spans="1:219">
      <c r="A5" s="370"/>
      <c r="B5" s="370"/>
      <c r="C5" s="7" t="s">
        <v>24</v>
      </c>
      <c r="D5" s="7" t="s">
        <v>15</v>
      </c>
      <c r="E5" s="15">
        <v>1300</v>
      </c>
    </row>
    <row r="6" spans="1:219">
      <c r="A6" s="370"/>
      <c r="B6" s="370"/>
      <c r="C6" s="7" t="s">
        <v>483</v>
      </c>
      <c r="D6" s="7" t="s">
        <v>17</v>
      </c>
      <c r="E6" s="15">
        <v>6</v>
      </c>
    </row>
    <row r="7" spans="1:219">
      <c r="A7" s="370"/>
      <c r="B7" s="370"/>
      <c r="C7" s="10" t="s">
        <v>484</v>
      </c>
      <c r="D7" s="10"/>
      <c r="E7" s="26">
        <f t="shared" ref="E7" si="0">E3/E5</f>
        <v>2.7692307692307692</v>
      </c>
    </row>
    <row r="8" spans="1:219">
      <c r="A8" s="369" t="s">
        <v>485</v>
      </c>
      <c r="B8" s="370"/>
      <c r="C8" s="386" t="s">
        <v>8</v>
      </c>
      <c r="D8" s="7" t="s">
        <v>15</v>
      </c>
      <c r="E8" s="15">
        <v>3900</v>
      </c>
    </row>
    <row r="9" spans="1:219">
      <c r="A9" s="369"/>
      <c r="B9" s="370"/>
      <c r="C9" s="387"/>
      <c r="D9" s="7" t="s">
        <v>482</v>
      </c>
      <c r="E9" s="15">
        <v>13200</v>
      </c>
    </row>
    <row r="10" spans="1:219">
      <c r="A10" s="370"/>
      <c r="B10" s="370"/>
      <c r="C10" s="7" t="s">
        <v>486</v>
      </c>
      <c r="D10" s="7" t="s">
        <v>15</v>
      </c>
      <c r="E10" s="15">
        <v>1220</v>
      </c>
    </row>
    <row r="11" spans="1:219">
      <c r="A11" s="370"/>
      <c r="B11" s="370"/>
      <c r="C11" s="7" t="s">
        <v>483</v>
      </c>
      <c r="D11" s="7" t="s">
        <v>17</v>
      </c>
      <c r="E11" s="15">
        <v>5.72</v>
      </c>
    </row>
    <row r="12" spans="1:219">
      <c r="A12" s="370"/>
      <c r="B12" s="370"/>
      <c r="C12" s="10" t="s">
        <v>174</v>
      </c>
      <c r="D12" s="10"/>
      <c r="E12" s="26">
        <f t="shared" ref="E12" si="1">E8/E10</f>
        <v>3.1967213114754101</v>
      </c>
    </row>
    <row r="13" spans="1:219">
      <c r="A13" s="379" t="s">
        <v>487</v>
      </c>
      <c r="B13" s="371"/>
      <c r="C13" s="371"/>
      <c r="D13" s="7" t="s">
        <v>15</v>
      </c>
      <c r="E13" s="15">
        <v>1750</v>
      </c>
    </row>
    <row r="14" spans="1:219">
      <c r="A14" s="379" t="s">
        <v>488</v>
      </c>
      <c r="B14" s="371"/>
      <c r="C14" s="371"/>
      <c r="D14" s="7" t="s">
        <v>17</v>
      </c>
      <c r="E14" s="26">
        <v>7.9545454545454497</v>
      </c>
    </row>
    <row r="15" spans="1:219">
      <c r="A15" s="369" t="s">
        <v>18</v>
      </c>
      <c r="B15" s="370"/>
      <c r="C15" s="7" t="s">
        <v>1</v>
      </c>
      <c r="D15" s="7"/>
      <c r="E15" s="13" t="s">
        <v>489</v>
      </c>
    </row>
    <row r="16" spans="1:219">
      <c r="A16" s="370"/>
      <c r="B16" s="370"/>
      <c r="C16" s="7" t="s">
        <v>19</v>
      </c>
      <c r="D16" s="7"/>
      <c r="E16" s="14" t="s">
        <v>20</v>
      </c>
    </row>
    <row r="17" spans="1:219">
      <c r="A17" s="370"/>
      <c r="B17" s="370"/>
      <c r="C17" s="7" t="s">
        <v>21</v>
      </c>
      <c r="D17" s="7"/>
      <c r="E17" s="15" t="s">
        <v>496</v>
      </c>
    </row>
    <row r="18" spans="1:219">
      <c r="A18" s="370"/>
      <c r="B18" s="370"/>
      <c r="C18" s="7" t="s">
        <v>8</v>
      </c>
      <c r="D18" s="7" t="s">
        <v>15</v>
      </c>
      <c r="E18" s="15">
        <v>3670</v>
      </c>
    </row>
    <row r="19" spans="1:219">
      <c r="A19" s="370"/>
      <c r="B19" s="370"/>
      <c r="C19" s="7" t="s">
        <v>24</v>
      </c>
      <c r="D19" s="7" t="s">
        <v>15</v>
      </c>
      <c r="E19" s="15">
        <v>1245</v>
      </c>
    </row>
    <row r="20" spans="1:219">
      <c r="A20" s="370"/>
      <c r="B20" s="370"/>
      <c r="C20" s="7" t="s">
        <v>498</v>
      </c>
      <c r="D20" s="7" t="s">
        <v>17</v>
      </c>
      <c r="E20" s="15">
        <v>5.75</v>
      </c>
    </row>
    <row r="21" spans="1:219">
      <c r="A21" s="370"/>
      <c r="B21" s="370"/>
      <c r="C21" s="7" t="s">
        <v>499</v>
      </c>
      <c r="D21" s="7" t="s">
        <v>17</v>
      </c>
      <c r="E21" s="15">
        <v>29.9</v>
      </c>
    </row>
    <row r="22" spans="1:219">
      <c r="A22" s="370"/>
      <c r="B22" s="370"/>
      <c r="C22" s="7" t="s">
        <v>500</v>
      </c>
      <c r="D22" s="7"/>
      <c r="E22" s="15" t="s">
        <v>501</v>
      </c>
    </row>
    <row r="23" spans="1:219">
      <c r="A23" s="370"/>
      <c r="B23" s="370"/>
      <c r="C23" s="7" t="s">
        <v>29</v>
      </c>
      <c r="D23" s="7" t="s">
        <v>30</v>
      </c>
      <c r="E23" s="15">
        <v>35</v>
      </c>
    </row>
    <row r="24" spans="1:219">
      <c r="A24" s="370"/>
      <c r="B24" s="370"/>
      <c r="C24" s="7" t="s">
        <v>506</v>
      </c>
      <c r="D24" s="7" t="s">
        <v>32</v>
      </c>
      <c r="E24" s="15">
        <v>480</v>
      </c>
    </row>
    <row r="25" spans="1:219">
      <c r="A25" s="372" t="s">
        <v>507</v>
      </c>
      <c r="B25" s="376" t="s">
        <v>508</v>
      </c>
      <c r="C25" s="7" t="s">
        <v>176</v>
      </c>
      <c r="D25" s="7"/>
      <c r="E25" s="15" t="s">
        <v>631</v>
      </c>
      <c r="GD25" s="4"/>
      <c r="GE25" s="4"/>
      <c r="GF25" s="4"/>
      <c r="HI25" s="5"/>
      <c r="HJ25" s="5"/>
      <c r="HK25" s="5"/>
    </row>
    <row r="26" spans="1:219">
      <c r="A26" s="372"/>
      <c r="B26" s="377"/>
      <c r="C26" s="7" t="s">
        <v>179</v>
      </c>
      <c r="D26" s="7"/>
      <c r="E26" s="15" t="s">
        <v>397</v>
      </c>
      <c r="GD26" s="4"/>
      <c r="GE26" s="4"/>
      <c r="GF26" s="4"/>
      <c r="HI26" s="5"/>
      <c r="HJ26" s="5"/>
      <c r="HK26" s="5"/>
    </row>
    <row r="27" spans="1:219">
      <c r="A27" s="372"/>
      <c r="B27" s="377"/>
      <c r="C27" s="7" t="s">
        <v>151</v>
      </c>
      <c r="D27" s="7" t="s">
        <v>15</v>
      </c>
      <c r="E27" s="15">
        <v>22</v>
      </c>
      <c r="GD27" s="4"/>
      <c r="GE27" s="4"/>
      <c r="GF27" s="4"/>
      <c r="HI27" s="5"/>
      <c r="HJ27" s="5"/>
      <c r="HK27" s="5"/>
    </row>
    <row r="28" spans="1:219">
      <c r="A28" s="372"/>
      <c r="B28" s="377"/>
      <c r="C28" s="7" t="s">
        <v>180</v>
      </c>
      <c r="D28" s="7" t="s">
        <v>30</v>
      </c>
      <c r="E28" s="15">
        <v>1.5</v>
      </c>
      <c r="GD28" s="4"/>
      <c r="GE28" s="4"/>
      <c r="GF28" s="4"/>
      <c r="HI28" s="5"/>
      <c r="HJ28" s="5"/>
      <c r="HK28" s="5"/>
    </row>
    <row r="29" spans="1:219">
      <c r="A29" s="372"/>
      <c r="B29" s="378"/>
      <c r="C29" s="7" t="s">
        <v>181</v>
      </c>
      <c r="D29" s="7" t="s">
        <v>36</v>
      </c>
      <c r="E29" s="15" t="s">
        <v>632</v>
      </c>
      <c r="GD29" s="4"/>
      <c r="GE29" s="4"/>
      <c r="GF29" s="4"/>
      <c r="HI29" s="5"/>
      <c r="HJ29" s="5"/>
      <c r="HK29" s="5"/>
    </row>
    <row r="30" spans="1:219">
      <c r="A30" s="372"/>
      <c r="B30" s="369" t="s">
        <v>513</v>
      </c>
      <c r="C30" s="7" t="s">
        <v>514</v>
      </c>
      <c r="D30" s="7"/>
      <c r="E30" s="15">
        <v>2</v>
      </c>
      <c r="GD30" s="4"/>
      <c r="GE30" s="4"/>
      <c r="GF30" s="4"/>
      <c r="HI30" s="5"/>
      <c r="HJ30" s="5"/>
      <c r="HK30" s="5"/>
    </row>
    <row r="31" spans="1:219">
      <c r="A31" s="372"/>
      <c r="B31" s="369"/>
      <c r="C31" s="7" t="s">
        <v>515</v>
      </c>
      <c r="D31" s="7" t="s">
        <v>40</v>
      </c>
      <c r="E31" s="15" t="s">
        <v>187</v>
      </c>
      <c r="GD31" s="4"/>
      <c r="GE31" s="4"/>
      <c r="GF31" s="4"/>
      <c r="HI31" s="5"/>
      <c r="HJ31" s="5"/>
      <c r="HK31" s="5"/>
    </row>
    <row r="32" spans="1:219">
      <c r="A32" s="372"/>
      <c r="B32" s="369"/>
      <c r="C32" s="7" t="s">
        <v>516</v>
      </c>
      <c r="D32" s="7" t="s">
        <v>40</v>
      </c>
      <c r="E32" s="15">
        <v>1.4</v>
      </c>
      <c r="GD32" s="4"/>
      <c r="GE32" s="4"/>
      <c r="GF32" s="4"/>
      <c r="HI32" s="5"/>
      <c r="HJ32" s="5"/>
      <c r="HK32" s="5"/>
    </row>
    <row r="33" spans="1:219">
      <c r="A33" s="372"/>
      <c r="B33" s="369"/>
      <c r="C33" s="7" t="s">
        <v>517</v>
      </c>
      <c r="D33" s="7"/>
      <c r="E33" s="14" t="s">
        <v>154</v>
      </c>
      <c r="GD33" s="4"/>
      <c r="GE33" s="4"/>
      <c r="GF33" s="4"/>
      <c r="HI33" s="5"/>
      <c r="HJ33" s="5"/>
      <c r="HK33" s="5"/>
    </row>
    <row r="34" spans="1:219">
      <c r="A34" s="372"/>
      <c r="B34" s="369"/>
      <c r="C34" s="7" t="s">
        <v>518</v>
      </c>
      <c r="D34" s="7" t="s">
        <v>40</v>
      </c>
      <c r="E34" s="15" t="s">
        <v>189</v>
      </c>
      <c r="GD34" s="4"/>
      <c r="GE34" s="4"/>
      <c r="GF34" s="4"/>
      <c r="HI34" s="5"/>
      <c r="HJ34" s="5"/>
      <c r="HK34" s="5"/>
    </row>
    <row r="35" spans="1:219">
      <c r="A35" s="372"/>
      <c r="B35" s="369"/>
      <c r="C35" s="7" t="s">
        <v>519</v>
      </c>
      <c r="D35" s="7" t="s">
        <v>40</v>
      </c>
      <c r="E35" s="15" t="s">
        <v>633</v>
      </c>
      <c r="GD35" s="4"/>
      <c r="GE35" s="4"/>
      <c r="GF35" s="4"/>
      <c r="HI35" s="5"/>
      <c r="HJ35" s="5"/>
      <c r="HK35" s="5"/>
    </row>
    <row r="36" spans="1:219">
      <c r="A36" s="372"/>
      <c r="B36" s="369"/>
      <c r="C36" s="7" t="s">
        <v>520</v>
      </c>
      <c r="D36" s="7"/>
      <c r="E36" s="15">
        <v>10</v>
      </c>
      <c r="GD36" s="4"/>
      <c r="GE36" s="4"/>
      <c r="GF36" s="4"/>
      <c r="HI36" s="5"/>
      <c r="HJ36" s="5"/>
      <c r="HK36" s="5"/>
    </row>
    <row r="37" spans="1:219">
      <c r="A37" s="372"/>
      <c r="B37" s="369"/>
      <c r="C37" s="7" t="s">
        <v>521</v>
      </c>
      <c r="D37" s="7"/>
      <c r="E37" s="15">
        <v>3</v>
      </c>
      <c r="GD37" s="4"/>
      <c r="GE37" s="4"/>
      <c r="GF37" s="4"/>
      <c r="HI37" s="5"/>
      <c r="HJ37" s="5"/>
      <c r="HK37" s="5"/>
    </row>
    <row r="38" spans="1:219">
      <c r="A38" s="372"/>
      <c r="B38" s="369"/>
      <c r="C38" s="7" t="s">
        <v>522</v>
      </c>
      <c r="D38" s="7" t="s">
        <v>194</v>
      </c>
      <c r="E38" s="16">
        <v>4.53</v>
      </c>
      <c r="GD38" s="4"/>
      <c r="GE38" s="4"/>
      <c r="GF38" s="4"/>
      <c r="HI38" s="5"/>
      <c r="HJ38" s="5"/>
      <c r="HK38" s="5"/>
    </row>
    <row r="39" spans="1:219">
      <c r="A39" s="372"/>
      <c r="B39" s="379" t="s">
        <v>523</v>
      </c>
      <c r="C39" s="379"/>
      <c r="D39" s="7" t="s">
        <v>197</v>
      </c>
      <c r="E39" s="15" t="s">
        <v>634</v>
      </c>
      <c r="GD39" s="4"/>
      <c r="GE39" s="4"/>
      <c r="GF39" s="4"/>
      <c r="HI39" s="5"/>
      <c r="HJ39" s="5"/>
      <c r="HK39" s="5"/>
    </row>
    <row r="40" spans="1:219">
      <c r="A40" s="372"/>
      <c r="B40" s="379" t="s">
        <v>526</v>
      </c>
      <c r="C40" s="379"/>
      <c r="D40" s="7" t="s">
        <v>15</v>
      </c>
      <c r="E40" s="15">
        <v>60</v>
      </c>
      <c r="GD40" s="4"/>
      <c r="GE40" s="4"/>
      <c r="GF40" s="4"/>
      <c r="HI40" s="5"/>
      <c r="HJ40" s="5"/>
      <c r="HK40" s="5"/>
    </row>
    <row r="41" spans="1:219">
      <c r="A41" s="372"/>
      <c r="B41" s="379" t="s">
        <v>527</v>
      </c>
      <c r="C41" s="379"/>
      <c r="D41" s="7" t="s">
        <v>17</v>
      </c>
      <c r="E41" s="16">
        <f>E40/220</f>
        <v>0.27272727272727271</v>
      </c>
      <c r="GD41" s="4"/>
      <c r="GE41" s="4"/>
      <c r="GF41" s="4"/>
      <c r="HI41" s="5"/>
      <c r="HJ41" s="5"/>
      <c r="HK41" s="5"/>
    </row>
    <row r="42" spans="1:219">
      <c r="A42" s="372"/>
      <c r="B42" s="379" t="s">
        <v>266</v>
      </c>
      <c r="C42" s="379"/>
      <c r="D42" s="8" t="s">
        <v>267</v>
      </c>
      <c r="E42" s="15">
        <v>1.05</v>
      </c>
      <c r="GD42" s="4"/>
      <c r="GE42" s="4"/>
      <c r="GF42" s="4"/>
      <c r="HI42" s="5"/>
      <c r="HJ42" s="5"/>
      <c r="HK42" s="5"/>
    </row>
    <row r="43" spans="1:219">
      <c r="A43" s="372"/>
      <c r="B43" s="379" t="s">
        <v>528</v>
      </c>
      <c r="C43" s="379"/>
      <c r="D43" s="7" t="s">
        <v>59</v>
      </c>
      <c r="E43" s="13" t="s">
        <v>635</v>
      </c>
      <c r="GD43" s="4"/>
      <c r="GE43" s="4"/>
      <c r="GF43" s="4"/>
      <c r="HI43" s="5"/>
      <c r="HJ43" s="5"/>
      <c r="HK43" s="5"/>
    </row>
    <row r="44" spans="1:219">
      <c r="A44" s="372"/>
      <c r="B44" s="382" t="s">
        <v>529</v>
      </c>
      <c r="C44" s="383"/>
      <c r="D44" s="17" t="s">
        <v>208</v>
      </c>
      <c r="E44" s="18" t="s">
        <v>336</v>
      </c>
      <c r="GD44" s="4"/>
      <c r="GE44" s="4"/>
      <c r="GF44" s="4"/>
      <c r="HI44" s="5"/>
      <c r="HJ44" s="5"/>
      <c r="HK44" s="5"/>
    </row>
    <row r="45" spans="1:219" s="2" customFormat="1">
      <c r="A45" s="372"/>
      <c r="B45" s="379" t="s">
        <v>530</v>
      </c>
      <c r="C45" s="379"/>
      <c r="D45" s="7" t="s">
        <v>40</v>
      </c>
      <c r="E45" s="14" t="s">
        <v>636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</row>
    <row r="46" spans="1:219" s="2" customFormat="1">
      <c r="A46" s="372"/>
      <c r="B46" s="379" t="s">
        <v>271</v>
      </c>
      <c r="C46" s="379"/>
      <c r="D46" s="7" t="s">
        <v>40</v>
      </c>
      <c r="E46" s="14" t="s">
        <v>637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</row>
    <row r="47" spans="1:219" s="2" customFormat="1">
      <c r="A47" s="372"/>
      <c r="B47" s="379" t="s">
        <v>533</v>
      </c>
      <c r="C47" s="379"/>
      <c r="D47" s="7" t="s">
        <v>213</v>
      </c>
      <c r="E47" s="15">
        <v>21.5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</row>
    <row r="48" spans="1:219" s="2" customFormat="1">
      <c r="A48" s="372"/>
      <c r="B48" s="379" t="s">
        <v>534</v>
      </c>
      <c r="C48" s="371"/>
      <c r="D48" s="7" t="s">
        <v>213</v>
      </c>
      <c r="E48" s="15">
        <v>25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</row>
    <row r="49" spans="1:219">
      <c r="A49" s="372" t="s">
        <v>539</v>
      </c>
      <c r="B49" s="369" t="s">
        <v>540</v>
      </c>
      <c r="C49" s="7" t="s">
        <v>1</v>
      </c>
      <c r="D49" s="7"/>
      <c r="E49" s="15" t="s">
        <v>541</v>
      </c>
    </row>
    <row r="50" spans="1:219">
      <c r="A50" s="372"/>
      <c r="B50" s="369"/>
      <c r="C50" s="7" t="s">
        <v>21</v>
      </c>
      <c r="D50" s="7"/>
      <c r="E50" s="15" t="s">
        <v>149</v>
      </c>
    </row>
    <row r="51" spans="1:219">
      <c r="A51" s="372"/>
      <c r="B51" s="369"/>
      <c r="C51" s="7" t="s">
        <v>151</v>
      </c>
      <c r="D51" s="7" t="s">
        <v>15</v>
      </c>
      <c r="E51" s="15">
        <v>30</v>
      </c>
    </row>
    <row r="52" spans="1:219">
      <c r="A52" s="372"/>
      <c r="B52" s="369"/>
      <c r="C52" s="7" t="s">
        <v>29</v>
      </c>
      <c r="D52" s="7" t="s">
        <v>30</v>
      </c>
      <c r="E52" s="15">
        <v>2.5</v>
      </c>
    </row>
    <row r="53" spans="1:219">
      <c r="A53" s="372"/>
      <c r="B53" s="369"/>
      <c r="C53" s="7" t="s">
        <v>35</v>
      </c>
      <c r="D53" s="7" t="s">
        <v>36</v>
      </c>
      <c r="E53" s="15">
        <v>770</v>
      </c>
    </row>
    <row r="54" spans="1:219">
      <c r="A54" s="372"/>
      <c r="B54" s="376" t="s">
        <v>546</v>
      </c>
      <c r="C54" s="7" t="s">
        <v>514</v>
      </c>
      <c r="D54" s="7"/>
      <c r="E54" s="15">
        <v>2</v>
      </c>
    </row>
    <row r="55" spans="1:219">
      <c r="A55" s="372"/>
      <c r="B55" s="377"/>
      <c r="C55" s="7" t="s">
        <v>547</v>
      </c>
      <c r="D55" s="7" t="s">
        <v>40</v>
      </c>
      <c r="E55" s="15" t="s">
        <v>187</v>
      </c>
    </row>
    <row r="56" spans="1:219">
      <c r="A56" s="372"/>
      <c r="B56" s="377"/>
      <c r="C56" s="7" t="s">
        <v>516</v>
      </c>
      <c r="D56" s="7" t="s">
        <v>40</v>
      </c>
      <c r="E56" s="15">
        <v>1.6</v>
      </c>
    </row>
    <row r="57" spans="1:219">
      <c r="A57" s="372"/>
      <c r="B57" s="377"/>
      <c r="C57" s="7" t="s">
        <v>549</v>
      </c>
      <c r="D57" s="7"/>
      <c r="E57" s="14" t="s">
        <v>154</v>
      </c>
    </row>
    <row r="58" spans="1:219">
      <c r="A58" s="372"/>
      <c r="B58" s="377"/>
      <c r="C58" s="7" t="s">
        <v>518</v>
      </c>
      <c r="D58" s="7" t="s">
        <v>40</v>
      </c>
      <c r="E58" s="15" t="s">
        <v>189</v>
      </c>
    </row>
    <row r="59" spans="1:219">
      <c r="A59" s="372"/>
      <c r="B59" s="377"/>
      <c r="C59" s="7" t="s">
        <v>519</v>
      </c>
      <c r="D59" s="7" t="s">
        <v>40</v>
      </c>
      <c r="E59" s="15" t="s">
        <v>551</v>
      </c>
    </row>
    <row r="60" spans="1:219">
      <c r="A60" s="372"/>
      <c r="B60" s="377"/>
      <c r="C60" s="7" t="s">
        <v>520</v>
      </c>
      <c r="D60" s="7"/>
      <c r="E60" s="15">
        <v>12</v>
      </c>
    </row>
    <row r="61" spans="1:219">
      <c r="A61" s="372"/>
      <c r="B61" s="377"/>
      <c r="C61" s="7" t="s">
        <v>521</v>
      </c>
      <c r="D61" s="7"/>
      <c r="E61" s="15">
        <v>2</v>
      </c>
    </row>
    <row r="62" spans="1:219">
      <c r="A62" s="372"/>
      <c r="B62" s="378"/>
      <c r="C62" s="7" t="s">
        <v>522</v>
      </c>
      <c r="D62" s="7" t="s">
        <v>194</v>
      </c>
      <c r="E62" s="15">
        <v>11.79</v>
      </c>
    </row>
    <row r="63" spans="1:219">
      <c r="A63" s="372"/>
      <c r="B63" s="379" t="s">
        <v>555</v>
      </c>
      <c r="C63" s="371"/>
      <c r="D63" s="7" t="s">
        <v>59</v>
      </c>
      <c r="E63" s="15">
        <v>53</v>
      </c>
    </row>
    <row r="64" spans="1:219" s="2" customFormat="1">
      <c r="A64" s="372"/>
      <c r="B64" s="379" t="s">
        <v>530</v>
      </c>
      <c r="C64" s="371"/>
      <c r="D64" s="7" t="s">
        <v>40</v>
      </c>
      <c r="E64" s="14" t="s">
        <v>556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</row>
    <row r="65" spans="1:219" s="2" customFormat="1">
      <c r="A65" s="372"/>
      <c r="B65" s="379" t="s">
        <v>561</v>
      </c>
      <c r="C65" s="371"/>
      <c r="D65" s="7" t="s">
        <v>40</v>
      </c>
      <c r="E65" s="14" t="s">
        <v>562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</row>
    <row r="66" spans="1:219" s="2" customFormat="1">
      <c r="A66" s="372"/>
      <c r="B66" s="379" t="s">
        <v>533</v>
      </c>
      <c r="C66" s="379"/>
      <c r="D66" s="7" t="s">
        <v>213</v>
      </c>
      <c r="E66" s="15">
        <v>38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</row>
    <row r="67" spans="1:219" s="2" customFormat="1">
      <c r="A67" s="372"/>
      <c r="B67" s="379" t="s">
        <v>534</v>
      </c>
      <c r="C67" s="371"/>
      <c r="D67" s="7" t="s">
        <v>213</v>
      </c>
      <c r="E67" s="15">
        <v>41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</row>
    <row r="68" spans="1:219">
      <c r="A68" s="372"/>
      <c r="B68" s="379" t="s">
        <v>566</v>
      </c>
      <c r="C68" s="379"/>
      <c r="D68" s="7"/>
      <c r="E68" s="20" t="s">
        <v>567</v>
      </c>
    </row>
    <row r="69" spans="1:219">
      <c r="A69" s="372"/>
      <c r="B69" s="379" t="s">
        <v>568</v>
      </c>
      <c r="C69" s="379"/>
      <c r="D69" s="7" t="s">
        <v>77</v>
      </c>
      <c r="E69" s="15">
        <v>1165</v>
      </c>
    </row>
    <row r="70" spans="1:219">
      <c r="A70" s="372"/>
      <c r="B70" s="379" t="s">
        <v>569</v>
      </c>
      <c r="C70" s="379"/>
      <c r="D70" s="7" t="s">
        <v>79</v>
      </c>
      <c r="E70" s="15">
        <v>4.1500000000000004</v>
      </c>
    </row>
    <row r="71" spans="1:219">
      <c r="A71" s="369" t="s">
        <v>570</v>
      </c>
      <c r="B71" s="370"/>
      <c r="C71" s="7" t="s">
        <v>571</v>
      </c>
      <c r="D71" s="7" t="s">
        <v>40</v>
      </c>
      <c r="E71" s="13">
        <v>6.35</v>
      </c>
    </row>
    <row r="72" spans="1:219">
      <c r="A72" s="370"/>
      <c r="B72" s="370"/>
      <c r="C72" s="7" t="s">
        <v>572</v>
      </c>
      <c r="D72" s="7" t="s">
        <v>40</v>
      </c>
      <c r="E72" s="13">
        <v>12.7</v>
      </c>
    </row>
    <row r="73" spans="1:219" s="2" customFormat="1">
      <c r="A73" s="370"/>
      <c r="B73" s="370"/>
      <c r="C73" s="7" t="s">
        <v>573</v>
      </c>
      <c r="D73" s="7" t="s">
        <v>84</v>
      </c>
      <c r="E73" s="15">
        <v>25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</row>
    <row r="74" spans="1:219" s="2" customFormat="1">
      <c r="A74" s="370"/>
      <c r="B74" s="370"/>
      <c r="C74" s="7" t="s">
        <v>574</v>
      </c>
      <c r="D74" s="7" t="s">
        <v>84</v>
      </c>
      <c r="E74" s="15">
        <v>10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</row>
    <row r="75" spans="1:219" s="2" customFormat="1">
      <c r="A75" s="379" t="s">
        <v>575</v>
      </c>
      <c r="B75" s="371"/>
      <c r="C75" s="371"/>
      <c r="D75" s="7" t="s">
        <v>28</v>
      </c>
      <c r="E75" s="17" t="s">
        <v>88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</row>
    <row r="76" spans="1:219" s="2" customFormat="1">
      <c r="A76" s="379" t="s">
        <v>576</v>
      </c>
      <c r="B76" s="371"/>
      <c r="C76" s="371"/>
      <c r="D76" s="7" t="s">
        <v>28</v>
      </c>
      <c r="E76" s="17" t="s">
        <v>577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</row>
    <row r="77" spans="1:219" ht="18">
      <c r="A77" s="379" t="s">
        <v>578</v>
      </c>
      <c r="B77" s="371"/>
      <c r="C77" s="371"/>
      <c r="D77" s="7" t="s">
        <v>579</v>
      </c>
      <c r="E77" s="17" t="s">
        <v>580</v>
      </c>
    </row>
    <row r="78" spans="1:219" s="2" customFormat="1">
      <c r="A78" s="371" t="s">
        <v>587</v>
      </c>
      <c r="B78" s="371"/>
      <c r="C78" s="371"/>
      <c r="D78" s="8" t="s">
        <v>228</v>
      </c>
      <c r="E78" s="13" t="s">
        <v>638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</row>
  </sheetData>
  <mergeCells count="39">
    <mergeCell ref="A1:B1"/>
    <mergeCell ref="C1:D1"/>
    <mergeCell ref="A2:C2"/>
    <mergeCell ref="A13:C13"/>
    <mergeCell ref="A14:C14"/>
    <mergeCell ref="C3:C4"/>
    <mergeCell ref="C8:C9"/>
    <mergeCell ref="A3:B7"/>
    <mergeCell ref="A8:B12"/>
    <mergeCell ref="B39:C39"/>
    <mergeCell ref="B40:C40"/>
    <mergeCell ref="B41:C41"/>
    <mergeCell ref="B42:C42"/>
    <mergeCell ref="B43:C43"/>
    <mergeCell ref="B64:C64"/>
    <mergeCell ref="B65:C65"/>
    <mergeCell ref="B66:C66"/>
    <mergeCell ref="B67:C67"/>
    <mergeCell ref="B44:C44"/>
    <mergeCell ref="B45:C45"/>
    <mergeCell ref="B46:C46"/>
    <mergeCell ref="B47:C47"/>
    <mergeCell ref="B48:C48"/>
    <mergeCell ref="A15:B24"/>
    <mergeCell ref="A71:B74"/>
    <mergeCell ref="A77:C77"/>
    <mergeCell ref="A78:C78"/>
    <mergeCell ref="A25:A48"/>
    <mergeCell ref="A49:A70"/>
    <mergeCell ref="B25:B29"/>
    <mergeCell ref="B30:B38"/>
    <mergeCell ref="B49:B53"/>
    <mergeCell ref="B54:B62"/>
    <mergeCell ref="B68:C68"/>
    <mergeCell ref="B69:C69"/>
    <mergeCell ref="B70:C70"/>
    <mergeCell ref="A75:C75"/>
    <mergeCell ref="A76:C76"/>
    <mergeCell ref="B63:C63"/>
  </mergeCells>
  <phoneticPr fontId="14" type="noConversion"/>
  <hyperlinks>
    <hyperlink ref="A1:B1" location="目录!A1" display="Return"/>
  </hyperlinks>
  <pageMargins left="0.69930555555555596" right="0.69930555555555596" top="0.75" bottom="0.75" header="0.3" footer="0.3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78"/>
  <sheetViews>
    <sheetView workbookViewId="0">
      <pane xSplit="4" ySplit="1" topLeftCell="E35" activePane="bottomRight" state="frozen"/>
      <selection pane="topRight"/>
      <selection pane="bottomLeft"/>
      <selection pane="bottomRight" activeCell="B44" sqref="B44:D44"/>
    </sheetView>
  </sheetViews>
  <sheetFormatPr defaultColWidth="9" defaultRowHeight="16.5"/>
  <cols>
    <col min="1" max="1" width="3.5" style="3" customWidth="1"/>
    <col min="2" max="2" width="17.625" style="3" customWidth="1"/>
    <col min="3" max="3" width="26.875" style="3" customWidth="1"/>
    <col min="4" max="4" width="8.375" style="3" customWidth="1"/>
    <col min="5" max="10" width="20.125" style="3" customWidth="1"/>
    <col min="11" max="193" width="9" style="3"/>
    <col min="194" max="224" width="9" style="4"/>
    <col min="225" max="16384" width="9" style="5"/>
  </cols>
  <sheetData>
    <row r="1" spans="1:224" s="1" customFormat="1" ht="33.75">
      <c r="A1" s="271" t="s">
        <v>0</v>
      </c>
      <c r="B1" s="271"/>
      <c r="C1" s="384" t="s">
        <v>1</v>
      </c>
      <c r="D1" s="385"/>
      <c r="E1" s="27" t="s">
        <v>639</v>
      </c>
      <c r="F1" s="27" t="s">
        <v>640</v>
      </c>
      <c r="G1" s="27" t="s">
        <v>641</v>
      </c>
      <c r="H1" s="27" t="s">
        <v>642</v>
      </c>
      <c r="I1" s="27" t="s">
        <v>643</v>
      </c>
      <c r="J1" s="27" t="s">
        <v>644</v>
      </c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</row>
    <row r="2" spans="1:224">
      <c r="A2" s="379" t="s">
        <v>478</v>
      </c>
      <c r="B2" s="371"/>
      <c r="C2" s="371"/>
      <c r="D2" s="7" t="s">
        <v>479</v>
      </c>
      <c r="E2" s="23" t="s">
        <v>480</v>
      </c>
      <c r="F2" s="23" t="s">
        <v>480</v>
      </c>
      <c r="G2" s="23" t="s">
        <v>481</v>
      </c>
      <c r="H2" s="23" t="s">
        <v>481</v>
      </c>
      <c r="I2" s="23" t="s">
        <v>481</v>
      </c>
      <c r="J2" s="23" t="s">
        <v>481</v>
      </c>
    </row>
    <row r="3" spans="1:224">
      <c r="A3" s="369" t="s">
        <v>9</v>
      </c>
      <c r="B3" s="370"/>
      <c r="C3" s="386" t="s">
        <v>8</v>
      </c>
      <c r="D3" s="7" t="s">
        <v>15</v>
      </c>
      <c r="E3" s="15">
        <v>5300</v>
      </c>
      <c r="F3" s="15">
        <v>7200</v>
      </c>
      <c r="G3" s="15">
        <v>10600</v>
      </c>
      <c r="H3" s="15">
        <v>12000</v>
      </c>
      <c r="I3" s="15">
        <v>14000</v>
      </c>
      <c r="J3" s="15">
        <v>17600</v>
      </c>
    </row>
    <row r="4" spans="1:224">
      <c r="A4" s="369"/>
      <c r="B4" s="370"/>
      <c r="C4" s="387"/>
      <c r="D4" s="7" t="s">
        <v>482</v>
      </c>
      <c r="E4" s="15">
        <v>18000</v>
      </c>
      <c r="F4" s="15">
        <v>24000</v>
      </c>
      <c r="G4" s="15">
        <v>36000</v>
      </c>
      <c r="H4" s="15">
        <v>42000</v>
      </c>
      <c r="I4" s="15">
        <v>48000</v>
      </c>
      <c r="J4" s="15">
        <v>60000</v>
      </c>
    </row>
    <row r="5" spans="1:224">
      <c r="A5" s="370"/>
      <c r="B5" s="370"/>
      <c r="C5" s="7" t="s">
        <v>24</v>
      </c>
      <c r="D5" s="7" t="s">
        <v>15</v>
      </c>
      <c r="E5" s="15">
        <v>1940</v>
      </c>
      <c r="F5" s="15">
        <v>2700</v>
      </c>
      <c r="G5" s="15">
        <v>3850</v>
      </c>
      <c r="H5" s="15">
        <v>4600</v>
      </c>
      <c r="I5" s="15">
        <v>4870</v>
      </c>
      <c r="J5" s="15">
        <v>6280</v>
      </c>
    </row>
    <row r="6" spans="1:224">
      <c r="A6" s="370"/>
      <c r="B6" s="370"/>
      <c r="C6" s="7" t="s">
        <v>483</v>
      </c>
      <c r="D6" s="7" t="s">
        <v>17</v>
      </c>
      <c r="E6" s="15">
        <v>8.91</v>
      </c>
      <c r="F6" s="15">
        <v>12.5</v>
      </c>
      <c r="G6" s="15">
        <v>6.9</v>
      </c>
      <c r="H6" s="15">
        <v>8.42</v>
      </c>
      <c r="I6" s="15">
        <v>8.8800000000000008</v>
      </c>
      <c r="J6" s="15">
        <v>11.46</v>
      </c>
    </row>
    <row r="7" spans="1:224">
      <c r="A7" s="370"/>
      <c r="B7" s="370"/>
      <c r="C7" s="10" t="s">
        <v>484</v>
      </c>
      <c r="D7" s="10"/>
      <c r="E7" s="26">
        <f t="shared" ref="E7" si="0">E3/E5</f>
        <v>2.731958762886598</v>
      </c>
      <c r="F7" s="26">
        <f>F3/F5</f>
        <v>2.6666666666666665</v>
      </c>
      <c r="G7" s="26">
        <f>G3/G5</f>
        <v>2.7532467532467533</v>
      </c>
      <c r="H7" s="26">
        <f>H3/H5</f>
        <v>2.6086956521739131</v>
      </c>
      <c r="I7" s="26">
        <f>I3/I5</f>
        <v>2.8747433264887063</v>
      </c>
      <c r="J7" s="26">
        <f>J3/J5</f>
        <v>2.8025477707006368</v>
      </c>
    </row>
    <row r="8" spans="1:224">
      <c r="A8" s="369" t="s">
        <v>485</v>
      </c>
      <c r="B8" s="370"/>
      <c r="C8" s="386" t="s">
        <v>8</v>
      </c>
      <c r="D8" s="7" t="s">
        <v>15</v>
      </c>
      <c r="E8" s="15">
        <v>5800</v>
      </c>
      <c r="F8" s="15">
        <v>8080</v>
      </c>
      <c r="G8" s="15">
        <v>11700</v>
      </c>
      <c r="H8" s="15">
        <v>14000</v>
      </c>
      <c r="I8" s="15">
        <v>15500</v>
      </c>
      <c r="J8" s="15">
        <v>18500</v>
      </c>
    </row>
    <row r="9" spans="1:224">
      <c r="A9" s="369"/>
      <c r="B9" s="370"/>
      <c r="C9" s="387"/>
      <c r="D9" s="7" t="s">
        <v>482</v>
      </c>
      <c r="E9" s="15">
        <v>19800</v>
      </c>
      <c r="F9" s="15">
        <v>26400</v>
      </c>
      <c r="G9" s="15">
        <v>39600</v>
      </c>
      <c r="H9" s="15">
        <v>46200</v>
      </c>
      <c r="I9" s="15">
        <v>52800</v>
      </c>
      <c r="J9" s="15">
        <v>66000</v>
      </c>
    </row>
    <row r="10" spans="1:224">
      <c r="A10" s="370"/>
      <c r="B10" s="370"/>
      <c r="C10" s="7" t="s">
        <v>486</v>
      </c>
      <c r="D10" s="7" t="s">
        <v>15</v>
      </c>
      <c r="E10" s="15">
        <v>1900</v>
      </c>
      <c r="F10" s="15">
        <v>2500</v>
      </c>
      <c r="G10" s="15">
        <v>3500</v>
      </c>
      <c r="H10" s="15">
        <v>4700</v>
      </c>
      <c r="I10" s="15">
        <v>5130</v>
      </c>
      <c r="J10" s="15">
        <v>5970</v>
      </c>
    </row>
    <row r="11" spans="1:224">
      <c r="A11" s="370"/>
      <c r="B11" s="370"/>
      <c r="C11" s="7" t="s">
        <v>483</v>
      </c>
      <c r="D11" s="7" t="s">
        <v>17</v>
      </c>
      <c r="E11" s="15">
        <v>8.73</v>
      </c>
      <c r="F11" s="15">
        <v>11.59</v>
      </c>
      <c r="G11" s="15">
        <v>6.28</v>
      </c>
      <c r="H11" s="15">
        <v>8.56</v>
      </c>
      <c r="I11" s="15">
        <v>9.33</v>
      </c>
      <c r="J11" s="15">
        <v>10.83</v>
      </c>
    </row>
    <row r="12" spans="1:224">
      <c r="A12" s="370"/>
      <c r="B12" s="370"/>
      <c r="C12" s="10" t="s">
        <v>174</v>
      </c>
      <c r="D12" s="10"/>
      <c r="E12" s="26">
        <f t="shared" ref="E12" si="1">E8/E10</f>
        <v>3.0526315789473686</v>
      </c>
      <c r="F12" s="26">
        <f>F8/F10</f>
        <v>3.2320000000000002</v>
      </c>
      <c r="G12" s="26">
        <f>G8/G10</f>
        <v>3.342857142857143</v>
      </c>
      <c r="H12" s="26">
        <f>H8/H10</f>
        <v>2.978723404255319</v>
      </c>
      <c r="I12" s="26">
        <f>I8/I10</f>
        <v>3.0214424951267058</v>
      </c>
      <c r="J12" s="26">
        <f>J8/J10</f>
        <v>3.0988274706867673</v>
      </c>
    </row>
    <row r="13" spans="1:224">
      <c r="A13" s="379" t="s">
        <v>487</v>
      </c>
      <c r="B13" s="371"/>
      <c r="C13" s="371"/>
      <c r="D13" s="7" t="s">
        <v>15</v>
      </c>
      <c r="E13" s="15">
        <v>2700</v>
      </c>
      <c r="F13" s="15">
        <v>3750</v>
      </c>
      <c r="G13" s="15">
        <v>4570</v>
      </c>
      <c r="H13" s="15">
        <v>5800</v>
      </c>
      <c r="I13" s="15">
        <v>5950</v>
      </c>
      <c r="J13" s="15">
        <v>7800</v>
      </c>
    </row>
    <row r="14" spans="1:224">
      <c r="A14" s="379" t="s">
        <v>488</v>
      </c>
      <c r="B14" s="371"/>
      <c r="C14" s="371"/>
      <c r="D14" s="7" t="s">
        <v>17</v>
      </c>
      <c r="E14" s="26">
        <v>12.2727272727273</v>
      </c>
      <c r="F14" s="26">
        <v>17.045454545454501</v>
      </c>
      <c r="G14" s="26">
        <v>12.026315789473699</v>
      </c>
      <c r="H14" s="26">
        <v>15.2631578947368</v>
      </c>
      <c r="I14" s="26">
        <v>15.657894736842101</v>
      </c>
      <c r="J14" s="26">
        <v>20.526315789473699</v>
      </c>
    </row>
    <row r="15" spans="1:224">
      <c r="A15" s="369" t="s">
        <v>18</v>
      </c>
      <c r="B15" s="370"/>
      <c r="C15" s="7" t="s">
        <v>1</v>
      </c>
      <c r="D15" s="7"/>
      <c r="E15" s="13" t="s">
        <v>490</v>
      </c>
      <c r="F15" s="13" t="s">
        <v>491</v>
      </c>
      <c r="G15" s="13" t="s">
        <v>492</v>
      </c>
      <c r="H15" s="13" t="s">
        <v>493</v>
      </c>
      <c r="I15" s="13" t="s">
        <v>494</v>
      </c>
      <c r="J15" s="13" t="s">
        <v>495</v>
      </c>
    </row>
    <row r="16" spans="1:224">
      <c r="A16" s="370"/>
      <c r="B16" s="370"/>
      <c r="C16" s="7" t="s">
        <v>19</v>
      </c>
      <c r="D16" s="7"/>
      <c r="E16" s="14" t="s">
        <v>20</v>
      </c>
      <c r="F16" s="14" t="s">
        <v>20</v>
      </c>
      <c r="G16" s="13" t="s">
        <v>143</v>
      </c>
      <c r="H16" s="13" t="s">
        <v>143</v>
      </c>
      <c r="I16" s="13" t="s">
        <v>143</v>
      </c>
      <c r="J16" s="13" t="s">
        <v>143</v>
      </c>
    </row>
    <row r="17" spans="1:224">
      <c r="A17" s="370"/>
      <c r="B17" s="370"/>
      <c r="C17" s="7" t="s">
        <v>21</v>
      </c>
      <c r="D17" s="7"/>
      <c r="E17" s="15" t="s">
        <v>496</v>
      </c>
      <c r="F17" s="15" t="s">
        <v>496</v>
      </c>
      <c r="G17" s="13" t="s">
        <v>23</v>
      </c>
      <c r="H17" s="13" t="s">
        <v>23</v>
      </c>
      <c r="I17" s="13" t="s">
        <v>23</v>
      </c>
      <c r="J17" s="13" t="s">
        <v>497</v>
      </c>
    </row>
    <row r="18" spans="1:224">
      <c r="A18" s="370"/>
      <c r="B18" s="370"/>
      <c r="C18" s="7" t="s">
        <v>8</v>
      </c>
      <c r="D18" s="7" t="s">
        <v>15</v>
      </c>
      <c r="E18" s="15">
        <v>5340</v>
      </c>
      <c r="F18" s="15">
        <v>7180</v>
      </c>
      <c r="G18" s="15">
        <v>10900</v>
      </c>
      <c r="H18" s="15">
        <v>13200</v>
      </c>
      <c r="I18" s="15">
        <v>14100</v>
      </c>
      <c r="J18" s="15">
        <v>15900</v>
      </c>
    </row>
    <row r="19" spans="1:224">
      <c r="A19" s="370"/>
      <c r="B19" s="370"/>
      <c r="C19" s="7" t="s">
        <v>24</v>
      </c>
      <c r="D19" s="7" t="s">
        <v>15</v>
      </c>
      <c r="E19" s="15">
        <v>1830</v>
      </c>
      <c r="F19" s="15">
        <v>2430</v>
      </c>
      <c r="G19" s="15">
        <v>3750</v>
      </c>
      <c r="H19" s="15">
        <v>4600</v>
      </c>
      <c r="I19" s="15">
        <v>4750</v>
      </c>
      <c r="J19" s="15">
        <v>4500</v>
      </c>
    </row>
    <row r="20" spans="1:224">
      <c r="A20" s="370"/>
      <c r="B20" s="370"/>
      <c r="C20" s="7" t="s">
        <v>498</v>
      </c>
      <c r="D20" s="7" t="s">
        <v>17</v>
      </c>
      <c r="E20" s="15">
        <v>8.5500000000000007</v>
      </c>
      <c r="F20" s="15">
        <v>11.4</v>
      </c>
      <c r="G20" s="15">
        <v>6.8</v>
      </c>
      <c r="H20" s="15">
        <v>8.61</v>
      </c>
      <c r="I20" s="15">
        <v>8.68</v>
      </c>
      <c r="J20" s="15">
        <v>8.9</v>
      </c>
    </row>
    <row r="21" spans="1:224">
      <c r="A21" s="370"/>
      <c r="B21" s="370"/>
      <c r="C21" s="7" t="s">
        <v>499</v>
      </c>
      <c r="D21" s="7" t="s">
        <v>17</v>
      </c>
      <c r="E21" s="15">
        <v>36.799999999999997</v>
      </c>
      <c r="F21" s="15">
        <v>61</v>
      </c>
      <c r="G21" s="15">
        <v>66</v>
      </c>
      <c r="H21" s="15">
        <v>73</v>
      </c>
      <c r="I21" s="15">
        <v>63</v>
      </c>
      <c r="J21" s="15">
        <v>59.4</v>
      </c>
    </row>
    <row r="22" spans="1:224">
      <c r="A22" s="370"/>
      <c r="B22" s="370"/>
      <c r="C22" s="7" t="s">
        <v>500</v>
      </c>
      <c r="D22" s="7"/>
      <c r="E22" s="15" t="s">
        <v>502</v>
      </c>
      <c r="F22" s="15" t="s">
        <v>503</v>
      </c>
      <c r="G22" s="15" t="s">
        <v>504</v>
      </c>
      <c r="H22" s="15" t="s">
        <v>504</v>
      </c>
      <c r="I22" s="15" t="s">
        <v>504</v>
      </c>
      <c r="J22" s="15" t="s">
        <v>505</v>
      </c>
    </row>
    <row r="23" spans="1:224">
      <c r="A23" s="370"/>
      <c r="B23" s="370"/>
      <c r="C23" s="7" t="s">
        <v>29</v>
      </c>
      <c r="D23" s="7" t="s">
        <v>30</v>
      </c>
      <c r="E23" s="15">
        <v>50</v>
      </c>
      <c r="F23" s="15">
        <v>50</v>
      </c>
      <c r="G23" s="15" t="s">
        <v>4</v>
      </c>
      <c r="H23" s="15" t="s">
        <v>4</v>
      </c>
      <c r="I23" s="15" t="s">
        <v>4</v>
      </c>
      <c r="J23" s="15" t="s">
        <v>4</v>
      </c>
    </row>
    <row r="24" spans="1:224">
      <c r="A24" s="370"/>
      <c r="B24" s="370"/>
      <c r="C24" s="7" t="s">
        <v>506</v>
      </c>
      <c r="D24" s="7" t="s">
        <v>32</v>
      </c>
      <c r="E24" s="15">
        <v>750</v>
      </c>
      <c r="F24" s="15">
        <v>950</v>
      </c>
      <c r="G24" s="15">
        <v>1700</v>
      </c>
      <c r="H24" s="15">
        <v>1700</v>
      </c>
      <c r="I24" s="15">
        <v>1700</v>
      </c>
      <c r="J24" s="15">
        <v>1500</v>
      </c>
    </row>
    <row r="25" spans="1:224">
      <c r="A25" s="372" t="s">
        <v>507</v>
      </c>
      <c r="B25" s="376" t="s">
        <v>508</v>
      </c>
      <c r="C25" s="7" t="s">
        <v>176</v>
      </c>
      <c r="D25" s="7"/>
      <c r="E25" s="15" t="s">
        <v>177</v>
      </c>
      <c r="F25" s="15" t="s">
        <v>178</v>
      </c>
      <c r="G25" s="15" t="s">
        <v>262</v>
      </c>
      <c r="H25" s="15" t="s">
        <v>262</v>
      </c>
      <c r="I25" s="15" t="s">
        <v>262</v>
      </c>
      <c r="J25" s="15" t="s">
        <v>262</v>
      </c>
      <c r="GC25" s="4"/>
      <c r="GD25" s="4"/>
      <c r="GE25" s="4"/>
      <c r="GF25" s="4"/>
      <c r="GG25" s="4"/>
      <c r="GH25" s="4"/>
      <c r="GI25" s="4"/>
      <c r="GJ25" s="4"/>
      <c r="GK25" s="4"/>
      <c r="HH25" s="5"/>
      <c r="HI25" s="5"/>
      <c r="HJ25" s="5"/>
      <c r="HK25" s="5"/>
      <c r="HL25" s="5"/>
      <c r="HM25" s="5"/>
      <c r="HN25" s="5"/>
      <c r="HO25" s="5"/>
      <c r="HP25" s="5"/>
    </row>
    <row r="26" spans="1:224">
      <c r="A26" s="372"/>
      <c r="B26" s="377"/>
      <c r="C26" s="7" t="s">
        <v>179</v>
      </c>
      <c r="D26" s="7"/>
      <c r="E26" s="15" t="s">
        <v>263</v>
      </c>
      <c r="F26" s="15" t="s">
        <v>263</v>
      </c>
      <c r="G26" s="15" t="s">
        <v>263</v>
      </c>
      <c r="H26" s="15" t="s">
        <v>263</v>
      </c>
      <c r="I26" s="15" t="s">
        <v>263</v>
      </c>
      <c r="J26" s="15" t="s">
        <v>263</v>
      </c>
      <c r="GC26" s="4"/>
      <c r="GD26" s="4"/>
      <c r="GE26" s="4"/>
      <c r="GF26" s="4"/>
      <c r="GG26" s="4"/>
      <c r="GH26" s="4"/>
      <c r="GI26" s="4"/>
      <c r="GJ26" s="4"/>
      <c r="GK26" s="4"/>
      <c r="HH26" s="5"/>
      <c r="HI26" s="5"/>
      <c r="HJ26" s="5"/>
      <c r="HK26" s="5"/>
      <c r="HL26" s="5"/>
      <c r="HM26" s="5"/>
      <c r="HN26" s="5"/>
      <c r="HO26" s="5"/>
      <c r="HP26" s="5"/>
    </row>
    <row r="27" spans="1:224">
      <c r="A27" s="372"/>
      <c r="B27" s="377"/>
      <c r="C27" s="7" t="s">
        <v>151</v>
      </c>
      <c r="D27" s="7" t="s">
        <v>15</v>
      </c>
      <c r="E27" s="15">
        <v>100</v>
      </c>
      <c r="F27" s="15">
        <v>160</v>
      </c>
      <c r="G27" s="15">
        <v>180</v>
      </c>
      <c r="H27" s="15">
        <v>180</v>
      </c>
      <c r="I27" s="15">
        <v>180</v>
      </c>
      <c r="J27" s="15">
        <v>180</v>
      </c>
      <c r="GC27" s="4"/>
      <c r="GD27" s="4"/>
      <c r="GE27" s="4"/>
      <c r="GF27" s="4"/>
      <c r="GG27" s="4"/>
      <c r="GH27" s="4"/>
      <c r="GI27" s="4"/>
      <c r="GJ27" s="4"/>
      <c r="GK27" s="4"/>
      <c r="HH27" s="5"/>
      <c r="HI27" s="5"/>
      <c r="HJ27" s="5"/>
      <c r="HK27" s="5"/>
      <c r="HL27" s="5"/>
      <c r="HM27" s="5"/>
      <c r="HN27" s="5"/>
      <c r="HO27" s="5"/>
      <c r="HP27" s="5"/>
    </row>
    <row r="28" spans="1:224">
      <c r="A28" s="372"/>
      <c r="B28" s="377"/>
      <c r="C28" s="7" t="s">
        <v>180</v>
      </c>
      <c r="D28" s="7" t="s">
        <v>30</v>
      </c>
      <c r="E28" s="15">
        <v>3</v>
      </c>
      <c r="F28" s="15">
        <v>2.5</v>
      </c>
      <c r="G28" s="15">
        <v>5</v>
      </c>
      <c r="H28" s="15">
        <v>6</v>
      </c>
      <c r="I28" s="15">
        <v>6</v>
      </c>
      <c r="J28" s="15">
        <v>6</v>
      </c>
      <c r="GC28" s="4"/>
      <c r="GD28" s="4"/>
      <c r="GE28" s="4"/>
      <c r="GF28" s="4"/>
      <c r="GG28" s="4"/>
      <c r="GH28" s="4"/>
      <c r="GI28" s="4"/>
      <c r="GJ28" s="4"/>
      <c r="GK28" s="4"/>
      <c r="HH28" s="5"/>
      <c r="HI28" s="5"/>
      <c r="HJ28" s="5"/>
      <c r="HK28" s="5"/>
      <c r="HL28" s="5"/>
      <c r="HM28" s="5"/>
      <c r="HN28" s="5"/>
      <c r="HO28" s="5"/>
      <c r="HP28" s="5"/>
    </row>
    <row r="29" spans="1:224">
      <c r="A29" s="372"/>
      <c r="B29" s="378"/>
      <c r="C29" s="7" t="s">
        <v>181</v>
      </c>
      <c r="D29" s="7" t="s">
        <v>36</v>
      </c>
      <c r="E29" s="15" t="s">
        <v>182</v>
      </c>
      <c r="F29" s="15" t="s">
        <v>183</v>
      </c>
      <c r="G29" s="15" t="s">
        <v>183</v>
      </c>
      <c r="H29" s="15" t="s">
        <v>184</v>
      </c>
      <c r="I29" s="15" t="s">
        <v>184</v>
      </c>
      <c r="J29" s="15" t="s">
        <v>184</v>
      </c>
      <c r="GC29" s="4"/>
      <c r="GD29" s="4"/>
      <c r="GE29" s="4"/>
      <c r="GF29" s="4"/>
      <c r="GG29" s="4"/>
      <c r="GH29" s="4"/>
      <c r="GI29" s="4"/>
      <c r="GJ29" s="4"/>
      <c r="GK29" s="4"/>
      <c r="HH29" s="5"/>
      <c r="HI29" s="5"/>
      <c r="HJ29" s="5"/>
      <c r="HK29" s="5"/>
      <c r="HL29" s="5"/>
      <c r="HM29" s="5"/>
      <c r="HN29" s="5"/>
      <c r="HO29" s="5"/>
      <c r="HP29" s="5"/>
    </row>
    <row r="30" spans="1:224">
      <c r="A30" s="372"/>
      <c r="B30" s="369" t="s">
        <v>513</v>
      </c>
      <c r="C30" s="7" t="s">
        <v>514</v>
      </c>
      <c r="D30" s="7"/>
      <c r="E30" s="15">
        <v>2</v>
      </c>
      <c r="F30" s="15">
        <v>3</v>
      </c>
      <c r="G30" s="15">
        <v>3</v>
      </c>
      <c r="H30" s="15">
        <v>3</v>
      </c>
      <c r="I30" s="15">
        <v>3</v>
      </c>
      <c r="J30" s="15">
        <v>3</v>
      </c>
      <c r="GC30" s="4"/>
      <c r="GD30" s="4"/>
      <c r="GE30" s="4"/>
      <c r="GF30" s="4"/>
      <c r="GG30" s="4"/>
      <c r="GH30" s="4"/>
      <c r="GI30" s="4"/>
      <c r="GJ30" s="4"/>
      <c r="GK30" s="4"/>
      <c r="HH30" s="5"/>
      <c r="HI30" s="5"/>
      <c r="HJ30" s="5"/>
      <c r="HK30" s="5"/>
      <c r="HL30" s="5"/>
      <c r="HM30" s="5"/>
      <c r="HN30" s="5"/>
      <c r="HO30" s="5"/>
      <c r="HP30" s="5"/>
    </row>
    <row r="31" spans="1:224">
      <c r="A31" s="372"/>
      <c r="B31" s="369"/>
      <c r="C31" s="7" t="s">
        <v>515</v>
      </c>
      <c r="D31" s="7" t="s">
        <v>40</v>
      </c>
      <c r="E31" s="15" t="s">
        <v>187</v>
      </c>
      <c r="F31" s="15" t="s">
        <v>187</v>
      </c>
      <c r="G31" s="15" t="s">
        <v>187</v>
      </c>
      <c r="H31" s="15" t="s">
        <v>187</v>
      </c>
      <c r="I31" s="15" t="s">
        <v>187</v>
      </c>
      <c r="J31" s="15" t="s">
        <v>187</v>
      </c>
      <c r="GC31" s="4"/>
      <c r="GD31" s="4"/>
      <c r="GE31" s="4"/>
      <c r="GF31" s="4"/>
      <c r="GG31" s="4"/>
      <c r="GH31" s="4"/>
      <c r="GI31" s="4"/>
      <c r="GJ31" s="4"/>
      <c r="GK31" s="4"/>
      <c r="HH31" s="5"/>
      <c r="HI31" s="5"/>
      <c r="HJ31" s="5"/>
      <c r="HK31" s="5"/>
      <c r="HL31" s="5"/>
      <c r="HM31" s="5"/>
      <c r="HN31" s="5"/>
      <c r="HO31" s="5"/>
      <c r="HP31" s="5"/>
    </row>
    <row r="32" spans="1:224">
      <c r="A32" s="372"/>
      <c r="B32" s="369"/>
      <c r="C32" s="7" t="s">
        <v>516</v>
      </c>
      <c r="D32" s="7" t="s">
        <v>40</v>
      </c>
      <c r="E32" s="15">
        <v>1.5</v>
      </c>
      <c r="F32" s="15">
        <v>1.6</v>
      </c>
      <c r="G32" s="15">
        <v>1.5</v>
      </c>
      <c r="H32" s="15">
        <v>1.6</v>
      </c>
      <c r="I32" s="15">
        <v>1.6</v>
      </c>
      <c r="J32" s="15">
        <v>1.6</v>
      </c>
      <c r="GC32" s="4"/>
      <c r="GD32" s="4"/>
      <c r="GE32" s="4"/>
      <c r="GF32" s="4"/>
      <c r="GG32" s="4"/>
      <c r="GH32" s="4"/>
      <c r="GI32" s="4"/>
      <c r="GJ32" s="4"/>
      <c r="GK32" s="4"/>
      <c r="HH32" s="5"/>
      <c r="HI32" s="5"/>
      <c r="HJ32" s="5"/>
      <c r="HK32" s="5"/>
      <c r="HL32" s="5"/>
      <c r="HM32" s="5"/>
      <c r="HN32" s="5"/>
      <c r="HO32" s="5"/>
      <c r="HP32" s="5"/>
    </row>
    <row r="33" spans="1:224">
      <c r="A33" s="372"/>
      <c r="B33" s="369"/>
      <c r="C33" s="7" t="s">
        <v>517</v>
      </c>
      <c r="D33" s="7"/>
      <c r="E33" s="14" t="s">
        <v>154</v>
      </c>
      <c r="F33" s="14" t="s">
        <v>154</v>
      </c>
      <c r="G33" s="14" t="s">
        <v>154</v>
      </c>
      <c r="H33" s="14" t="s">
        <v>154</v>
      </c>
      <c r="I33" s="14" t="s">
        <v>154</v>
      </c>
      <c r="J33" s="14" t="s">
        <v>154</v>
      </c>
      <c r="GC33" s="4"/>
      <c r="GD33" s="4"/>
      <c r="GE33" s="4"/>
      <c r="GF33" s="4"/>
      <c r="GG33" s="4"/>
      <c r="GH33" s="4"/>
      <c r="GI33" s="4"/>
      <c r="GJ33" s="4"/>
      <c r="GK33" s="4"/>
      <c r="HH33" s="5"/>
      <c r="HI33" s="5"/>
      <c r="HJ33" s="5"/>
      <c r="HK33" s="5"/>
      <c r="HL33" s="5"/>
      <c r="HM33" s="5"/>
      <c r="HN33" s="5"/>
      <c r="HO33" s="5"/>
      <c r="HP33" s="5"/>
    </row>
    <row r="34" spans="1:224">
      <c r="A34" s="372"/>
      <c r="B34" s="369"/>
      <c r="C34" s="7" t="s">
        <v>518</v>
      </c>
      <c r="D34" s="7" t="s">
        <v>40</v>
      </c>
      <c r="E34" s="15" t="s">
        <v>189</v>
      </c>
      <c r="F34" s="15" t="s">
        <v>189</v>
      </c>
      <c r="G34" s="15" t="s">
        <v>189</v>
      </c>
      <c r="H34" s="15" t="s">
        <v>189</v>
      </c>
      <c r="I34" s="15" t="s">
        <v>189</v>
      </c>
      <c r="J34" s="15" t="s">
        <v>189</v>
      </c>
      <c r="GC34" s="4"/>
      <c r="GD34" s="4"/>
      <c r="GE34" s="4"/>
      <c r="GF34" s="4"/>
      <c r="GG34" s="4"/>
      <c r="GH34" s="4"/>
      <c r="GI34" s="4"/>
      <c r="GJ34" s="4"/>
      <c r="GK34" s="4"/>
      <c r="HH34" s="5"/>
      <c r="HI34" s="5"/>
      <c r="HJ34" s="5"/>
      <c r="HK34" s="5"/>
      <c r="HL34" s="5"/>
      <c r="HM34" s="5"/>
      <c r="HN34" s="5"/>
      <c r="HO34" s="5"/>
      <c r="HP34" s="5"/>
    </row>
    <row r="35" spans="1:224">
      <c r="A35" s="372"/>
      <c r="B35" s="369"/>
      <c r="C35" s="7" t="s">
        <v>519</v>
      </c>
      <c r="D35" s="7" t="s">
        <v>40</v>
      </c>
      <c r="E35" s="15" t="s">
        <v>191</v>
      </c>
      <c r="F35" s="15" t="s">
        <v>192</v>
      </c>
      <c r="G35" s="15" t="s">
        <v>192</v>
      </c>
      <c r="H35" s="15" t="s">
        <v>193</v>
      </c>
      <c r="I35" s="15" t="s">
        <v>193</v>
      </c>
      <c r="J35" s="15" t="s">
        <v>193</v>
      </c>
      <c r="GC35" s="4"/>
      <c r="GD35" s="4"/>
      <c r="GE35" s="4"/>
      <c r="GF35" s="4"/>
      <c r="GG35" s="4"/>
      <c r="GH35" s="4"/>
      <c r="GI35" s="4"/>
      <c r="GJ35" s="4"/>
      <c r="GK35" s="4"/>
      <c r="HH35" s="5"/>
      <c r="HI35" s="5"/>
      <c r="HJ35" s="5"/>
      <c r="HK35" s="5"/>
      <c r="HL35" s="5"/>
      <c r="HM35" s="5"/>
      <c r="HN35" s="5"/>
      <c r="HO35" s="5"/>
      <c r="HP35" s="5"/>
    </row>
    <row r="36" spans="1:224">
      <c r="A36" s="372"/>
      <c r="B36" s="369"/>
      <c r="C36" s="7" t="s">
        <v>520</v>
      </c>
      <c r="D36" s="7"/>
      <c r="E36" s="15">
        <v>18</v>
      </c>
      <c r="F36" s="15">
        <v>27</v>
      </c>
      <c r="G36" s="15">
        <v>27</v>
      </c>
      <c r="H36" s="15">
        <v>27</v>
      </c>
      <c r="I36" s="15">
        <v>27</v>
      </c>
      <c r="J36" s="15">
        <v>27</v>
      </c>
      <c r="GC36" s="4"/>
      <c r="GD36" s="4"/>
      <c r="GE36" s="4"/>
      <c r="GF36" s="4"/>
      <c r="GG36" s="4"/>
      <c r="GH36" s="4"/>
      <c r="GI36" s="4"/>
      <c r="GJ36" s="4"/>
      <c r="GK36" s="4"/>
      <c r="HH36" s="5"/>
      <c r="HI36" s="5"/>
      <c r="HJ36" s="5"/>
      <c r="HK36" s="5"/>
      <c r="HL36" s="5"/>
      <c r="HM36" s="5"/>
      <c r="HN36" s="5"/>
      <c r="HO36" s="5"/>
      <c r="HP36" s="5"/>
    </row>
    <row r="37" spans="1:224">
      <c r="A37" s="372"/>
      <c r="B37" s="369"/>
      <c r="C37" s="7" t="s">
        <v>521</v>
      </c>
      <c r="D37" s="7"/>
      <c r="E37" s="15">
        <v>3</v>
      </c>
      <c r="F37" s="15">
        <v>5</v>
      </c>
      <c r="G37" s="15">
        <v>5</v>
      </c>
      <c r="H37" s="15">
        <v>9</v>
      </c>
      <c r="I37" s="15">
        <v>9</v>
      </c>
      <c r="J37" s="15">
        <v>9</v>
      </c>
      <c r="GC37" s="4"/>
      <c r="GD37" s="4"/>
      <c r="GE37" s="4"/>
      <c r="GF37" s="4"/>
      <c r="GG37" s="4"/>
      <c r="GH37" s="4"/>
      <c r="GI37" s="4"/>
      <c r="GJ37" s="4"/>
      <c r="GK37" s="4"/>
      <c r="HH37" s="5"/>
      <c r="HI37" s="5"/>
      <c r="HJ37" s="5"/>
      <c r="HK37" s="5"/>
      <c r="HL37" s="5"/>
      <c r="HM37" s="5"/>
      <c r="HN37" s="5"/>
      <c r="HO37" s="5"/>
      <c r="HP37" s="5"/>
    </row>
    <row r="38" spans="1:224">
      <c r="A38" s="372"/>
      <c r="B38" s="369"/>
      <c r="C38" s="7" t="s">
        <v>522</v>
      </c>
      <c r="D38" s="7" t="s">
        <v>194</v>
      </c>
      <c r="E38" s="16">
        <v>6.9626451491520003</v>
      </c>
      <c r="F38" s="16">
        <v>9.8406705373199994</v>
      </c>
      <c r="G38" s="16">
        <v>10.443967723728001</v>
      </c>
      <c r="H38" s="16">
        <v>15.558684557399999</v>
      </c>
      <c r="I38" s="16">
        <v>15.558684557399999</v>
      </c>
      <c r="J38" s="16">
        <v>15.558684557399999</v>
      </c>
      <c r="GC38" s="4"/>
      <c r="GD38" s="4"/>
      <c r="GE38" s="4"/>
      <c r="GF38" s="4"/>
      <c r="GG38" s="4"/>
      <c r="GH38" s="4"/>
      <c r="GI38" s="4"/>
      <c r="GJ38" s="4"/>
      <c r="GK38" s="4"/>
      <c r="HH38" s="5"/>
      <c r="HI38" s="5"/>
      <c r="HJ38" s="5"/>
      <c r="HK38" s="5"/>
      <c r="HL38" s="5"/>
      <c r="HM38" s="5"/>
      <c r="HN38" s="5"/>
      <c r="HO38" s="5"/>
      <c r="HP38" s="5"/>
    </row>
    <row r="39" spans="1:224">
      <c r="A39" s="372"/>
      <c r="B39" s="379" t="s">
        <v>523</v>
      </c>
      <c r="C39" s="379"/>
      <c r="D39" s="7" t="s">
        <v>197</v>
      </c>
      <c r="E39" s="15" t="s">
        <v>198</v>
      </c>
      <c r="F39" s="15" t="s">
        <v>199</v>
      </c>
      <c r="G39" s="15" t="s">
        <v>200</v>
      </c>
      <c r="H39" s="15" t="s">
        <v>201</v>
      </c>
      <c r="I39" s="15" t="s">
        <v>201</v>
      </c>
      <c r="J39" s="15" t="s">
        <v>201</v>
      </c>
      <c r="GC39" s="4"/>
      <c r="GD39" s="4"/>
      <c r="GE39" s="4"/>
      <c r="GF39" s="4"/>
      <c r="GG39" s="4"/>
      <c r="GH39" s="4"/>
      <c r="GI39" s="4"/>
      <c r="GJ39" s="4"/>
      <c r="GK39" s="4"/>
      <c r="HH39" s="5"/>
      <c r="HI39" s="5"/>
      <c r="HJ39" s="5"/>
      <c r="HK39" s="5"/>
      <c r="HL39" s="5"/>
      <c r="HM39" s="5"/>
      <c r="HN39" s="5"/>
      <c r="HO39" s="5"/>
      <c r="HP39" s="5"/>
    </row>
    <row r="40" spans="1:224">
      <c r="A40" s="372"/>
      <c r="B40" s="379" t="s">
        <v>526</v>
      </c>
      <c r="C40" s="379"/>
      <c r="D40" s="7" t="s">
        <v>15</v>
      </c>
      <c r="E40" s="15">
        <v>149</v>
      </c>
      <c r="F40" s="15">
        <v>214</v>
      </c>
      <c r="G40" s="15">
        <v>260</v>
      </c>
      <c r="H40" s="15">
        <v>316</v>
      </c>
      <c r="I40" s="15">
        <v>316</v>
      </c>
      <c r="J40" s="15">
        <v>316</v>
      </c>
      <c r="GC40" s="4"/>
      <c r="GD40" s="4"/>
      <c r="GE40" s="4"/>
      <c r="GF40" s="4"/>
      <c r="GG40" s="4"/>
      <c r="GH40" s="4"/>
      <c r="GI40" s="4"/>
      <c r="GJ40" s="4"/>
      <c r="GK40" s="4"/>
      <c r="HH40" s="5"/>
      <c r="HI40" s="5"/>
      <c r="HJ40" s="5"/>
      <c r="HK40" s="5"/>
      <c r="HL40" s="5"/>
      <c r="HM40" s="5"/>
      <c r="HN40" s="5"/>
      <c r="HO40" s="5"/>
      <c r="HP40" s="5"/>
    </row>
    <row r="41" spans="1:224">
      <c r="A41" s="372"/>
      <c r="B41" s="379" t="s">
        <v>527</v>
      </c>
      <c r="C41" s="379"/>
      <c r="D41" s="7" t="s">
        <v>17</v>
      </c>
      <c r="E41" s="16">
        <f t="shared" ref="E41" si="2">E40/220</f>
        <v>0.67727272727272725</v>
      </c>
      <c r="F41" s="16">
        <f>F40/220</f>
        <v>0.97272727272727277</v>
      </c>
      <c r="G41" s="16">
        <f>G40/220</f>
        <v>1.1818181818181819</v>
      </c>
      <c r="H41" s="16">
        <f>H40/220</f>
        <v>1.4363636363636363</v>
      </c>
      <c r="I41" s="16">
        <f>I40/220</f>
        <v>1.4363636363636363</v>
      </c>
      <c r="J41" s="16">
        <f>J40/220</f>
        <v>1.4363636363636363</v>
      </c>
      <c r="GC41" s="4"/>
      <c r="GD41" s="4"/>
      <c r="GE41" s="4"/>
      <c r="GF41" s="4"/>
      <c r="GG41" s="4"/>
      <c r="GH41" s="4"/>
      <c r="GI41" s="4"/>
      <c r="GJ41" s="4"/>
      <c r="GK41" s="4"/>
      <c r="HH41" s="5"/>
      <c r="HI41" s="5"/>
      <c r="HJ41" s="5"/>
      <c r="HK41" s="5"/>
      <c r="HL41" s="5"/>
      <c r="HM41" s="5"/>
      <c r="HN41" s="5"/>
      <c r="HO41" s="5"/>
      <c r="HP41" s="5"/>
    </row>
    <row r="42" spans="1:224">
      <c r="A42" s="372"/>
      <c r="B42" s="379" t="s">
        <v>266</v>
      </c>
      <c r="C42" s="379"/>
      <c r="D42" s="8" t="s">
        <v>267</v>
      </c>
      <c r="E42" s="15">
        <v>1.5</v>
      </c>
      <c r="F42" s="15">
        <v>2.1</v>
      </c>
      <c r="G42" s="15">
        <v>3</v>
      </c>
      <c r="H42" s="15">
        <v>3.6</v>
      </c>
      <c r="I42" s="15">
        <v>5.0999999999999996</v>
      </c>
      <c r="J42" s="15">
        <v>5.5</v>
      </c>
      <c r="GC42" s="4"/>
      <c r="GD42" s="4"/>
      <c r="GE42" s="4"/>
      <c r="GF42" s="4"/>
      <c r="GG42" s="4"/>
      <c r="GH42" s="4"/>
      <c r="GI42" s="4"/>
      <c r="GJ42" s="4"/>
      <c r="GK42" s="4"/>
      <c r="HH42" s="5"/>
      <c r="HI42" s="5"/>
      <c r="HJ42" s="5"/>
      <c r="HK42" s="5"/>
      <c r="HL42" s="5"/>
      <c r="HM42" s="5"/>
      <c r="HN42" s="5"/>
      <c r="HO42" s="5"/>
      <c r="HP42" s="5"/>
    </row>
    <row r="43" spans="1:224">
      <c r="A43" s="372"/>
      <c r="B43" s="379" t="s">
        <v>528</v>
      </c>
      <c r="C43" s="379"/>
      <c r="D43" s="7" t="s">
        <v>59</v>
      </c>
      <c r="E43" s="13" t="s">
        <v>203</v>
      </c>
      <c r="F43" s="13" t="s">
        <v>204</v>
      </c>
      <c r="G43" s="13" t="s">
        <v>205</v>
      </c>
      <c r="H43" s="13" t="s">
        <v>206</v>
      </c>
      <c r="I43" s="13" t="s">
        <v>206</v>
      </c>
      <c r="J43" s="13" t="s">
        <v>206</v>
      </c>
      <c r="GC43" s="4"/>
      <c r="GD43" s="4"/>
      <c r="GE43" s="4"/>
      <c r="GF43" s="4"/>
      <c r="GG43" s="4"/>
      <c r="GH43" s="4"/>
      <c r="GI43" s="4"/>
      <c r="GJ43" s="4"/>
      <c r="GK43" s="4"/>
      <c r="HH43" s="5"/>
      <c r="HI43" s="5"/>
      <c r="HJ43" s="5"/>
      <c r="HK43" s="5"/>
      <c r="HL43" s="5"/>
      <c r="HM43" s="5"/>
      <c r="HN43" s="5"/>
      <c r="HO43" s="5"/>
      <c r="HP43" s="5"/>
    </row>
    <row r="44" spans="1:224">
      <c r="A44" s="372"/>
      <c r="B44" s="382" t="s">
        <v>529</v>
      </c>
      <c r="C44" s="383"/>
      <c r="D44" s="17" t="s">
        <v>208</v>
      </c>
      <c r="E44" s="13" t="s">
        <v>209</v>
      </c>
      <c r="F44" s="13" t="s">
        <v>209</v>
      </c>
      <c r="G44" s="13" t="s">
        <v>209</v>
      </c>
      <c r="H44" s="13" t="s">
        <v>209</v>
      </c>
      <c r="I44" s="13" t="s">
        <v>209</v>
      </c>
      <c r="J44" s="13" t="s">
        <v>209</v>
      </c>
      <c r="GC44" s="4"/>
      <c r="GD44" s="4"/>
      <c r="GE44" s="4"/>
      <c r="GF44" s="4"/>
      <c r="GG44" s="4"/>
      <c r="GH44" s="4"/>
      <c r="GI44" s="4"/>
      <c r="GJ44" s="4"/>
      <c r="GK44" s="4"/>
      <c r="HH44" s="5"/>
      <c r="HI44" s="5"/>
      <c r="HJ44" s="5"/>
      <c r="HK44" s="5"/>
      <c r="HL44" s="5"/>
      <c r="HM44" s="5"/>
      <c r="HN44" s="5"/>
      <c r="HO44" s="5"/>
      <c r="HP44" s="5"/>
    </row>
    <row r="45" spans="1:224" s="2" customFormat="1">
      <c r="A45" s="372"/>
      <c r="B45" s="379" t="s">
        <v>530</v>
      </c>
      <c r="C45" s="379"/>
      <c r="D45" s="7" t="s">
        <v>40</v>
      </c>
      <c r="E45" s="14" t="s">
        <v>269</v>
      </c>
      <c r="F45" s="14" t="s">
        <v>269</v>
      </c>
      <c r="G45" s="14" t="s">
        <v>269</v>
      </c>
      <c r="H45" s="14" t="s">
        <v>270</v>
      </c>
      <c r="I45" s="14" t="s">
        <v>270</v>
      </c>
      <c r="J45" s="14" t="s">
        <v>270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</row>
    <row r="46" spans="1:224" s="2" customFormat="1">
      <c r="A46" s="372"/>
      <c r="B46" s="379" t="s">
        <v>271</v>
      </c>
      <c r="C46" s="379"/>
      <c r="D46" s="7" t="s">
        <v>40</v>
      </c>
      <c r="E46" s="14" t="s">
        <v>272</v>
      </c>
      <c r="F46" s="14" t="s">
        <v>272</v>
      </c>
      <c r="G46" s="14" t="s">
        <v>272</v>
      </c>
      <c r="H46" s="14" t="s">
        <v>273</v>
      </c>
      <c r="I46" s="14" t="s">
        <v>273</v>
      </c>
      <c r="J46" s="14" t="s">
        <v>273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</row>
    <row r="47" spans="1:224" s="2" customFormat="1">
      <c r="A47" s="372"/>
      <c r="B47" s="379" t="s">
        <v>533</v>
      </c>
      <c r="C47" s="379"/>
      <c r="D47" s="7" t="s">
        <v>213</v>
      </c>
      <c r="E47" s="15">
        <v>34</v>
      </c>
      <c r="F47" s="15">
        <v>36</v>
      </c>
      <c r="G47" s="15">
        <v>36</v>
      </c>
      <c r="H47" s="15">
        <v>41</v>
      </c>
      <c r="I47" s="15">
        <v>41</v>
      </c>
      <c r="J47" s="15">
        <v>41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</row>
    <row r="48" spans="1:224" s="2" customFormat="1">
      <c r="A48" s="372"/>
      <c r="B48" s="379" t="s">
        <v>534</v>
      </c>
      <c r="C48" s="371"/>
      <c r="D48" s="7" t="s">
        <v>213</v>
      </c>
      <c r="E48" s="15">
        <v>40</v>
      </c>
      <c r="F48" s="15">
        <v>42</v>
      </c>
      <c r="G48" s="15">
        <v>42</v>
      </c>
      <c r="H48" s="15">
        <v>47</v>
      </c>
      <c r="I48" s="15">
        <v>47</v>
      </c>
      <c r="J48" s="15">
        <v>47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</row>
    <row r="49" spans="1:224">
      <c r="A49" s="372" t="s">
        <v>539</v>
      </c>
      <c r="B49" s="369" t="s">
        <v>540</v>
      </c>
      <c r="C49" s="7" t="s">
        <v>1</v>
      </c>
      <c r="D49" s="7"/>
      <c r="E49" s="15" t="s">
        <v>542</v>
      </c>
      <c r="F49" s="15" t="s">
        <v>543</v>
      </c>
      <c r="G49" s="15" t="s">
        <v>544</v>
      </c>
      <c r="H49" s="15" t="s">
        <v>544</v>
      </c>
      <c r="I49" s="15" t="s">
        <v>545</v>
      </c>
      <c r="J49" s="15" t="s">
        <v>545</v>
      </c>
    </row>
    <row r="50" spans="1:224">
      <c r="A50" s="372"/>
      <c r="B50" s="369"/>
      <c r="C50" s="7" t="s">
        <v>21</v>
      </c>
      <c r="D50" s="7"/>
      <c r="E50" s="15" t="s">
        <v>149</v>
      </c>
      <c r="F50" s="15" t="s">
        <v>149</v>
      </c>
      <c r="G50" s="15" t="s">
        <v>150</v>
      </c>
      <c r="H50" s="15" t="s">
        <v>150</v>
      </c>
      <c r="I50" s="15" t="s">
        <v>150</v>
      </c>
      <c r="J50" s="15" t="s">
        <v>150</v>
      </c>
    </row>
    <row r="51" spans="1:224">
      <c r="A51" s="372"/>
      <c r="B51" s="369"/>
      <c r="C51" s="7" t="s">
        <v>151</v>
      </c>
      <c r="D51" s="7" t="s">
        <v>15</v>
      </c>
      <c r="E51" s="15">
        <v>65</v>
      </c>
      <c r="F51" s="15">
        <v>85</v>
      </c>
      <c r="G51" s="15">
        <v>150</v>
      </c>
      <c r="H51" s="15">
        <v>150</v>
      </c>
      <c r="I51" s="15">
        <v>68</v>
      </c>
      <c r="J51" s="15">
        <v>68</v>
      </c>
    </row>
    <row r="52" spans="1:224">
      <c r="A52" s="372"/>
      <c r="B52" s="369"/>
      <c r="C52" s="7" t="s">
        <v>29</v>
      </c>
      <c r="D52" s="7" t="s">
        <v>30</v>
      </c>
      <c r="E52" s="15">
        <v>4</v>
      </c>
      <c r="F52" s="15">
        <v>4</v>
      </c>
      <c r="G52" s="15">
        <v>6</v>
      </c>
      <c r="H52" s="15">
        <v>6</v>
      </c>
      <c r="I52" s="15">
        <v>3</v>
      </c>
      <c r="J52" s="15">
        <v>3</v>
      </c>
    </row>
    <row r="53" spans="1:224">
      <c r="A53" s="372"/>
      <c r="B53" s="369"/>
      <c r="C53" s="7" t="s">
        <v>35</v>
      </c>
      <c r="D53" s="7" t="s">
        <v>36</v>
      </c>
      <c r="E53" s="15">
        <v>870</v>
      </c>
      <c r="F53" s="15">
        <v>900</v>
      </c>
      <c r="G53" s="15">
        <v>800</v>
      </c>
      <c r="H53" s="15">
        <v>800</v>
      </c>
      <c r="I53" s="15">
        <v>860</v>
      </c>
      <c r="J53" s="15">
        <v>860</v>
      </c>
    </row>
    <row r="54" spans="1:224">
      <c r="A54" s="372"/>
      <c r="B54" s="376" t="s">
        <v>546</v>
      </c>
      <c r="C54" s="7" t="s">
        <v>514</v>
      </c>
      <c r="D54" s="7"/>
      <c r="E54" s="15">
        <v>2</v>
      </c>
      <c r="F54" s="15">
        <v>2</v>
      </c>
      <c r="G54" s="15">
        <v>2</v>
      </c>
      <c r="H54" s="15">
        <v>2</v>
      </c>
      <c r="I54" s="15">
        <v>2</v>
      </c>
      <c r="J54" s="15">
        <v>2</v>
      </c>
    </row>
    <row r="55" spans="1:224">
      <c r="A55" s="372"/>
      <c r="B55" s="377"/>
      <c r="C55" s="7" t="s">
        <v>547</v>
      </c>
      <c r="D55" s="7" t="s">
        <v>40</v>
      </c>
      <c r="E55" s="15" t="s">
        <v>41</v>
      </c>
      <c r="F55" s="15" t="s">
        <v>41</v>
      </c>
      <c r="G55" s="15" t="s">
        <v>548</v>
      </c>
      <c r="H55" s="15" t="s">
        <v>548</v>
      </c>
      <c r="I55" s="15" t="s">
        <v>548</v>
      </c>
      <c r="J55" s="15" t="s">
        <v>548</v>
      </c>
    </row>
    <row r="56" spans="1:224">
      <c r="A56" s="372"/>
      <c r="B56" s="377"/>
      <c r="C56" s="7" t="s">
        <v>516</v>
      </c>
      <c r="D56" s="7" t="s">
        <v>40</v>
      </c>
      <c r="E56" s="15">
        <v>1.6</v>
      </c>
      <c r="F56" s="15">
        <v>1.5</v>
      </c>
      <c r="G56" s="15">
        <v>1.6</v>
      </c>
      <c r="H56" s="15">
        <v>1.6</v>
      </c>
      <c r="I56" s="15">
        <v>1.6</v>
      </c>
      <c r="J56" s="15">
        <v>1.6</v>
      </c>
    </row>
    <row r="57" spans="1:224">
      <c r="A57" s="372"/>
      <c r="B57" s="377"/>
      <c r="C57" s="7" t="s">
        <v>549</v>
      </c>
      <c r="D57" s="7"/>
      <c r="E57" s="14" t="s">
        <v>154</v>
      </c>
      <c r="F57" s="14" t="s">
        <v>154</v>
      </c>
      <c r="G57" s="14" t="s">
        <v>154</v>
      </c>
      <c r="H57" s="14" t="s">
        <v>154</v>
      </c>
      <c r="I57" s="14" t="s">
        <v>154</v>
      </c>
      <c r="J57" s="14" t="s">
        <v>154</v>
      </c>
    </row>
    <row r="58" spans="1:224">
      <c r="A58" s="372"/>
      <c r="B58" s="377"/>
      <c r="C58" s="7" t="s">
        <v>518</v>
      </c>
      <c r="D58" s="7" t="s">
        <v>40</v>
      </c>
      <c r="E58" s="15" t="s">
        <v>550</v>
      </c>
      <c r="F58" s="15" t="s">
        <v>550</v>
      </c>
      <c r="G58" s="15" t="s">
        <v>550</v>
      </c>
      <c r="H58" s="15" t="s">
        <v>550</v>
      </c>
      <c r="I58" s="15" t="s">
        <v>550</v>
      </c>
      <c r="J58" s="15" t="s">
        <v>550</v>
      </c>
    </row>
    <row r="59" spans="1:224">
      <c r="A59" s="372"/>
      <c r="B59" s="377"/>
      <c r="C59" s="7" t="s">
        <v>519</v>
      </c>
      <c r="D59" s="7" t="s">
        <v>40</v>
      </c>
      <c r="E59" s="15" t="s">
        <v>155</v>
      </c>
      <c r="F59" s="15" t="s">
        <v>552</v>
      </c>
      <c r="G59" s="15" t="s">
        <v>553</v>
      </c>
      <c r="H59" s="15" t="s">
        <v>553</v>
      </c>
      <c r="I59" s="15" t="s">
        <v>554</v>
      </c>
      <c r="J59" s="15" t="s">
        <v>554</v>
      </c>
    </row>
    <row r="60" spans="1:224">
      <c r="A60" s="372"/>
      <c r="B60" s="377"/>
      <c r="C60" s="7" t="s">
        <v>520</v>
      </c>
      <c r="D60" s="7"/>
      <c r="E60" s="15">
        <v>24</v>
      </c>
      <c r="F60" s="15">
        <v>30</v>
      </c>
      <c r="G60" s="15">
        <v>36</v>
      </c>
      <c r="H60" s="15">
        <v>36</v>
      </c>
      <c r="I60" s="15">
        <v>54</v>
      </c>
      <c r="J60" s="15">
        <v>54</v>
      </c>
    </row>
    <row r="61" spans="1:224">
      <c r="A61" s="372"/>
      <c r="B61" s="377"/>
      <c r="C61" s="7" t="s">
        <v>521</v>
      </c>
      <c r="D61" s="7"/>
      <c r="E61" s="15">
        <v>4</v>
      </c>
      <c r="F61" s="15">
        <v>5</v>
      </c>
      <c r="G61" s="15">
        <v>6</v>
      </c>
      <c r="H61" s="15">
        <v>6</v>
      </c>
      <c r="I61" s="15">
        <v>9</v>
      </c>
      <c r="J61" s="15">
        <v>9</v>
      </c>
    </row>
    <row r="62" spans="1:224">
      <c r="A62" s="372"/>
      <c r="B62" s="378"/>
      <c r="C62" s="7" t="s">
        <v>522</v>
      </c>
      <c r="D62" s="7" t="s">
        <v>194</v>
      </c>
      <c r="E62" s="16">
        <v>17.657454899925</v>
      </c>
      <c r="F62" s="15">
        <v>23.71</v>
      </c>
      <c r="G62" s="16">
        <v>30.662462648790001</v>
      </c>
      <c r="H62" s="16">
        <v>30.662462648790001</v>
      </c>
      <c r="I62" s="16">
        <v>38.850233108624998</v>
      </c>
      <c r="J62" s="16">
        <v>38.850233108624998</v>
      </c>
    </row>
    <row r="63" spans="1:224">
      <c r="A63" s="372"/>
      <c r="B63" s="379" t="s">
        <v>555</v>
      </c>
      <c r="C63" s="371"/>
      <c r="D63" s="7" t="s">
        <v>59</v>
      </c>
      <c r="E63" s="15">
        <v>55</v>
      </c>
      <c r="F63" s="15">
        <v>60</v>
      </c>
      <c r="G63" s="15">
        <v>60</v>
      </c>
      <c r="H63" s="15">
        <v>62</v>
      </c>
      <c r="I63" s="15">
        <v>62</v>
      </c>
      <c r="J63" s="15">
        <v>62</v>
      </c>
    </row>
    <row r="64" spans="1:224" s="2" customFormat="1">
      <c r="A64" s="372"/>
      <c r="B64" s="379" t="s">
        <v>530</v>
      </c>
      <c r="C64" s="371"/>
      <c r="D64" s="7" t="s">
        <v>40</v>
      </c>
      <c r="E64" s="14" t="s">
        <v>557</v>
      </c>
      <c r="F64" s="14" t="s">
        <v>558</v>
      </c>
      <c r="G64" s="14" t="s">
        <v>559</v>
      </c>
      <c r="H64" s="14" t="s">
        <v>559</v>
      </c>
      <c r="I64" s="14" t="s">
        <v>560</v>
      </c>
      <c r="J64" s="14" t="s">
        <v>560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</row>
    <row r="65" spans="1:224" s="2" customFormat="1">
      <c r="A65" s="372"/>
      <c r="B65" s="379" t="s">
        <v>561</v>
      </c>
      <c r="C65" s="371"/>
      <c r="D65" s="7" t="s">
        <v>40</v>
      </c>
      <c r="E65" s="14" t="s">
        <v>563</v>
      </c>
      <c r="F65" s="14" t="s">
        <v>563</v>
      </c>
      <c r="G65" s="14" t="s">
        <v>564</v>
      </c>
      <c r="H65" s="14" t="s">
        <v>564</v>
      </c>
      <c r="I65" s="14" t="s">
        <v>565</v>
      </c>
      <c r="J65" s="14" t="s">
        <v>565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</row>
    <row r="66" spans="1:224" s="2" customFormat="1">
      <c r="A66" s="372"/>
      <c r="B66" s="379" t="s">
        <v>533</v>
      </c>
      <c r="C66" s="379"/>
      <c r="D66" s="7" t="s">
        <v>213</v>
      </c>
      <c r="E66" s="15">
        <v>45</v>
      </c>
      <c r="F66" s="15">
        <v>56</v>
      </c>
      <c r="G66" s="15">
        <v>86</v>
      </c>
      <c r="H66" s="15">
        <v>88</v>
      </c>
      <c r="I66" s="15">
        <v>97</v>
      </c>
      <c r="J66" s="15">
        <v>105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</row>
    <row r="67" spans="1:224" s="2" customFormat="1">
      <c r="A67" s="372"/>
      <c r="B67" s="379" t="s">
        <v>534</v>
      </c>
      <c r="C67" s="371"/>
      <c r="D67" s="7" t="s">
        <v>213</v>
      </c>
      <c r="E67" s="15">
        <v>49</v>
      </c>
      <c r="F67" s="15">
        <v>60</v>
      </c>
      <c r="G67" s="15">
        <v>94</v>
      </c>
      <c r="H67" s="15">
        <v>96</v>
      </c>
      <c r="I67" s="15">
        <v>110</v>
      </c>
      <c r="J67" s="15">
        <v>119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</row>
    <row r="68" spans="1:224">
      <c r="A68" s="372"/>
      <c r="B68" s="379" t="s">
        <v>566</v>
      </c>
      <c r="C68" s="379"/>
      <c r="D68" s="7"/>
      <c r="E68" s="20" t="s">
        <v>567</v>
      </c>
      <c r="F68" s="20" t="s">
        <v>567</v>
      </c>
      <c r="G68" s="20" t="s">
        <v>567</v>
      </c>
      <c r="H68" s="20" t="s">
        <v>567</v>
      </c>
      <c r="I68" s="20" t="s">
        <v>567</v>
      </c>
      <c r="J68" s="20" t="s">
        <v>567</v>
      </c>
    </row>
    <row r="69" spans="1:224">
      <c r="A69" s="372"/>
      <c r="B69" s="379" t="s">
        <v>568</v>
      </c>
      <c r="C69" s="379"/>
      <c r="D69" s="7" t="s">
        <v>77</v>
      </c>
      <c r="E69" s="15">
        <v>1360</v>
      </c>
      <c r="F69" s="15">
        <v>2360</v>
      </c>
      <c r="G69" s="15">
        <v>2830</v>
      </c>
      <c r="H69" s="15">
        <v>2310</v>
      </c>
      <c r="I69" s="15">
        <v>2890</v>
      </c>
      <c r="J69" s="15">
        <v>3310</v>
      </c>
    </row>
    <row r="70" spans="1:224">
      <c r="A70" s="372"/>
      <c r="B70" s="379" t="s">
        <v>569</v>
      </c>
      <c r="C70" s="379"/>
      <c r="D70" s="7" t="s">
        <v>79</v>
      </c>
      <c r="E70" s="15">
        <v>4.1500000000000004</v>
      </c>
      <c r="F70" s="15">
        <v>4.1500000000000004</v>
      </c>
      <c r="G70" s="15">
        <v>4.1500000000000004</v>
      </c>
      <c r="H70" s="15">
        <v>4.1500000000000004</v>
      </c>
      <c r="I70" s="15">
        <v>4.1500000000000004</v>
      </c>
      <c r="J70" s="15">
        <v>4.1500000000000004</v>
      </c>
    </row>
    <row r="71" spans="1:224">
      <c r="A71" s="369" t="s">
        <v>570</v>
      </c>
      <c r="B71" s="370"/>
      <c r="C71" s="7" t="s">
        <v>571</v>
      </c>
      <c r="D71" s="7" t="s">
        <v>40</v>
      </c>
      <c r="E71" s="13">
        <v>6.35</v>
      </c>
      <c r="F71" s="13">
        <v>9.52</v>
      </c>
      <c r="G71" s="13">
        <v>9.52</v>
      </c>
      <c r="H71" s="13">
        <v>9.52</v>
      </c>
      <c r="I71" s="13">
        <v>9.52</v>
      </c>
      <c r="J71" s="13">
        <v>9.52</v>
      </c>
    </row>
    <row r="72" spans="1:224">
      <c r="A72" s="370"/>
      <c r="B72" s="370"/>
      <c r="C72" s="7" t="s">
        <v>572</v>
      </c>
      <c r="D72" s="7" t="s">
        <v>40</v>
      </c>
      <c r="E72" s="13">
        <v>12.7</v>
      </c>
      <c r="F72" s="13">
        <v>15.88</v>
      </c>
      <c r="G72" s="13">
        <v>15.88</v>
      </c>
      <c r="H72" s="13">
        <v>19.05</v>
      </c>
      <c r="I72" s="13">
        <v>19.05</v>
      </c>
      <c r="J72" s="13">
        <v>19.05</v>
      </c>
    </row>
    <row r="73" spans="1:224" s="2" customFormat="1">
      <c r="A73" s="370"/>
      <c r="B73" s="370"/>
      <c r="C73" s="7" t="s">
        <v>573</v>
      </c>
      <c r="D73" s="7" t="s">
        <v>84</v>
      </c>
      <c r="E73" s="15">
        <v>25</v>
      </c>
      <c r="F73" s="15">
        <v>30</v>
      </c>
      <c r="G73" s="15">
        <v>30</v>
      </c>
      <c r="H73" s="15">
        <v>50</v>
      </c>
      <c r="I73" s="15">
        <v>50</v>
      </c>
      <c r="J73" s="15">
        <v>50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</row>
    <row r="74" spans="1:224" s="2" customFormat="1">
      <c r="A74" s="370"/>
      <c r="B74" s="370"/>
      <c r="C74" s="7" t="s">
        <v>574</v>
      </c>
      <c r="D74" s="7" t="s">
        <v>84</v>
      </c>
      <c r="E74" s="15">
        <v>10</v>
      </c>
      <c r="F74" s="15">
        <v>15</v>
      </c>
      <c r="G74" s="15">
        <v>20</v>
      </c>
      <c r="H74" s="15">
        <v>20</v>
      </c>
      <c r="I74" s="15">
        <v>20</v>
      </c>
      <c r="J74" s="15">
        <v>20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</row>
    <row r="75" spans="1:224" s="2" customFormat="1">
      <c r="A75" s="379" t="s">
        <v>575</v>
      </c>
      <c r="B75" s="371"/>
      <c r="C75" s="371"/>
      <c r="D75" s="7" t="s">
        <v>28</v>
      </c>
      <c r="E75" s="17" t="s">
        <v>88</v>
      </c>
      <c r="F75" s="17" t="s">
        <v>88</v>
      </c>
      <c r="G75" s="17" t="s">
        <v>88</v>
      </c>
      <c r="H75" s="17" t="s">
        <v>88</v>
      </c>
      <c r="I75" s="17" t="s">
        <v>88</v>
      </c>
      <c r="J75" s="17" t="s">
        <v>88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</row>
    <row r="76" spans="1:224" s="2" customFormat="1">
      <c r="A76" s="379" t="s">
        <v>576</v>
      </c>
      <c r="B76" s="371"/>
      <c r="C76" s="371"/>
      <c r="D76" s="7" t="s">
        <v>28</v>
      </c>
      <c r="E76" s="17" t="s">
        <v>577</v>
      </c>
      <c r="F76" s="17" t="s">
        <v>577</v>
      </c>
      <c r="G76" s="17" t="s">
        <v>577</v>
      </c>
      <c r="H76" s="17" t="s">
        <v>577</v>
      </c>
      <c r="I76" s="17" t="s">
        <v>577</v>
      </c>
      <c r="J76" s="17" t="s">
        <v>577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</row>
    <row r="77" spans="1:224" ht="18">
      <c r="A77" s="379" t="s">
        <v>578</v>
      </c>
      <c r="B77" s="371"/>
      <c r="C77" s="371"/>
      <c r="D77" s="7" t="s">
        <v>579</v>
      </c>
      <c r="E77" s="17" t="s">
        <v>581</v>
      </c>
      <c r="F77" s="17" t="s">
        <v>582</v>
      </c>
      <c r="G77" s="17" t="s">
        <v>583</v>
      </c>
      <c r="H77" s="17" t="s">
        <v>584</v>
      </c>
      <c r="I77" s="17" t="s">
        <v>585</v>
      </c>
      <c r="J77" s="17" t="s">
        <v>586</v>
      </c>
    </row>
    <row r="78" spans="1:224" s="2" customFormat="1">
      <c r="A78" s="371" t="s">
        <v>587</v>
      </c>
      <c r="B78" s="371"/>
      <c r="C78" s="371"/>
      <c r="D78" s="8" t="s">
        <v>228</v>
      </c>
      <c r="E78" s="13" t="s">
        <v>645</v>
      </c>
      <c r="F78" s="13" t="s">
        <v>646</v>
      </c>
      <c r="G78" s="13" t="s">
        <v>647</v>
      </c>
      <c r="H78" s="13" t="s">
        <v>648</v>
      </c>
      <c r="I78" s="13" t="s">
        <v>649</v>
      </c>
      <c r="J78" s="13" t="s">
        <v>649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</row>
  </sheetData>
  <mergeCells count="39">
    <mergeCell ref="A1:B1"/>
    <mergeCell ref="C1:D1"/>
    <mergeCell ref="A2:C2"/>
    <mergeCell ref="A13:C13"/>
    <mergeCell ref="A14:C14"/>
    <mergeCell ref="C3:C4"/>
    <mergeCell ref="C8:C9"/>
    <mergeCell ref="A3:B7"/>
    <mergeCell ref="A8:B12"/>
    <mergeCell ref="B39:C39"/>
    <mergeCell ref="B40:C40"/>
    <mergeCell ref="B41:C41"/>
    <mergeCell ref="B42:C42"/>
    <mergeCell ref="B43:C43"/>
    <mergeCell ref="B64:C64"/>
    <mergeCell ref="B65:C65"/>
    <mergeCell ref="B66:C66"/>
    <mergeCell ref="B67:C67"/>
    <mergeCell ref="B44:C44"/>
    <mergeCell ref="B45:C45"/>
    <mergeCell ref="B46:C46"/>
    <mergeCell ref="B47:C47"/>
    <mergeCell ref="B48:C48"/>
    <mergeCell ref="A15:B24"/>
    <mergeCell ref="A71:B74"/>
    <mergeCell ref="A77:C77"/>
    <mergeCell ref="A78:C78"/>
    <mergeCell ref="A25:A48"/>
    <mergeCell ref="A49:A70"/>
    <mergeCell ref="B25:B29"/>
    <mergeCell ref="B30:B38"/>
    <mergeCell ref="B49:B53"/>
    <mergeCell ref="B54:B62"/>
    <mergeCell ref="B68:C68"/>
    <mergeCell ref="B69:C69"/>
    <mergeCell ref="B70:C70"/>
    <mergeCell ref="A75:C75"/>
    <mergeCell ref="A76:C76"/>
    <mergeCell ref="B63:C63"/>
  </mergeCells>
  <phoneticPr fontId="14" type="noConversion"/>
  <hyperlinks>
    <hyperlink ref="A1:B1" location="目录!A1" display="Return"/>
  </hyperlinks>
  <pageMargins left="0.69930555555555596" right="0.69930555555555596" top="0.75" bottom="0.75" header="0.3" footer="0.3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87"/>
  <sheetViews>
    <sheetView workbookViewId="0">
      <pane xSplit="8" ySplit="1" topLeftCell="I32" activePane="bottomRight" state="frozen"/>
      <selection pane="topRight"/>
      <selection pane="bottomLeft"/>
      <selection pane="bottomRight" activeCell="B44" sqref="B44:D44"/>
    </sheetView>
  </sheetViews>
  <sheetFormatPr defaultColWidth="9" defaultRowHeight="5.65" customHeight="1"/>
  <cols>
    <col min="1" max="1" width="3.5" style="3" customWidth="1"/>
    <col min="2" max="2" width="18" style="3" customWidth="1"/>
    <col min="3" max="3" width="27.75" style="3" customWidth="1"/>
    <col min="4" max="4" width="8.375" style="3" customWidth="1"/>
    <col min="5" max="5" width="4.125" style="3" hidden="1" customWidth="1"/>
    <col min="6" max="6" width="9.875" style="3" hidden="1" customWidth="1"/>
    <col min="7" max="7" width="29.5" style="3" hidden="1" customWidth="1"/>
    <col min="8" max="8" width="8.125" style="3" hidden="1" customWidth="1"/>
    <col min="9" max="9" width="21.125" style="3" customWidth="1"/>
    <col min="10" max="14" width="20.125" style="3" customWidth="1"/>
    <col min="15" max="204" width="9" style="3"/>
    <col min="205" max="235" width="9" style="4"/>
    <col min="236" max="16384" width="9" style="5"/>
  </cols>
  <sheetData>
    <row r="1" spans="1:235" s="1" customFormat="1" ht="33" customHeight="1">
      <c r="A1" s="271" t="s">
        <v>0</v>
      </c>
      <c r="B1" s="271"/>
      <c r="C1" s="384" t="s">
        <v>1</v>
      </c>
      <c r="D1" s="385"/>
      <c r="E1" s="398" t="s">
        <v>650</v>
      </c>
      <c r="F1" s="399"/>
      <c r="G1" s="399"/>
      <c r="H1" s="400"/>
      <c r="I1" s="6" t="s">
        <v>651</v>
      </c>
      <c r="J1" s="6" t="s">
        <v>652</v>
      </c>
      <c r="K1" s="6" t="s">
        <v>653</v>
      </c>
      <c r="L1" s="6" t="s">
        <v>654</v>
      </c>
      <c r="M1" s="6" t="s">
        <v>655</v>
      </c>
      <c r="N1" s="6" t="s">
        <v>656</v>
      </c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</row>
    <row r="2" spans="1:235" s="21" customFormat="1" ht="16.5">
      <c r="A2" s="380" t="s">
        <v>478</v>
      </c>
      <c r="B2" s="381"/>
      <c r="C2" s="381"/>
      <c r="D2" s="17" t="s">
        <v>479</v>
      </c>
      <c r="E2" s="380" t="s">
        <v>657</v>
      </c>
      <c r="F2" s="381"/>
      <c r="G2" s="381"/>
      <c r="H2" s="17" t="s">
        <v>479</v>
      </c>
      <c r="I2" s="23" t="s">
        <v>658</v>
      </c>
      <c r="J2" s="23" t="s">
        <v>658</v>
      </c>
      <c r="K2" s="23" t="s">
        <v>658</v>
      </c>
      <c r="L2" s="23" t="s">
        <v>658</v>
      </c>
      <c r="M2" s="23" t="s">
        <v>658</v>
      </c>
      <c r="N2" s="23" t="s">
        <v>658</v>
      </c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</row>
    <row r="3" spans="1:235" s="21" customFormat="1" ht="16.5">
      <c r="A3" s="390" t="s">
        <v>9</v>
      </c>
      <c r="B3" s="391"/>
      <c r="C3" s="388" t="s">
        <v>8</v>
      </c>
      <c r="D3" s="17" t="s">
        <v>15</v>
      </c>
      <c r="E3" s="390" t="s">
        <v>659</v>
      </c>
      <c r="F3" s="391"/>
      <c r="G3" s="388" t="s">
        <v>660</v>
      </c>
      <c r="H3" s="17" t="s">
        <v>15</v>
      </c>
      <c r="I3" s="15">
        <v>5100</v>
      </c>
      <c r="J3" s="15">
        <v>7200</v>
      </c>
      <c r="K3" s="15">
        <v>8500</v>
      </c>
      <c r="L3" s="15">
        <v>10000</v>
      </c>
      <c r="M3" s="15">
        <v>14000</v>
      </c>
      <c r="N3" s="15">
        <v>17000</v>
      </c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</row>
    <row r="4" spans="1:235" s="21" customFormat="1" ht="16.5">
      <c r="A4" s="390"/>
      <c r="B4" s="391"/>
      <c r="C4" s="389"/>
      <c r="D4" s="17" t="s">
        <v>482</v>
      </c>
      <c r="E4" s="390"/>
      <c r="F4" s="391"/>
      <c r="G4" s="389"/>
      <c r="H4" s="17" t="s">
        <v>482</v>
      </c>
      <c r="I4" s="15">
        <v>18000</v>
      </c>
      <c r="J4" s="15">
        <v>24000</v>
      </c>
      <c r="K4" s="15">
        <v>30000</v>
      </c>
      <c r="L4" s="15">
        <v>36000</v>
      </c>
      <c r="M4" s="15">
        <v>48000</v>
      </c>
      <c r="N4" s="15">
        <v>60000</v>
      </c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</row>
    <row r="5" spans="1:235" s="21" customFormat="1" ht="16.5">
      <c r="A5" s="391"/>
      <c r="B5" s="391"/>
      <c r="C5" s="17" t="s">
        <v>24</v>
      </c>
      <c r="D5" s="17" t="s">
        <v>15</v>
      </c>
      <c r="E5" s="391"/>
      <c r="F5" s="391"/>
      <c r="G5" s="17" t="s">
        <v>661</v>
      </c>
      <c r="H5" s="17" t="s">
        <v>15</v>
      </c>
      <c r="I5" s="15">
        <v>1900</v>
      </c>
      <c r="J5" s="15">
        <v>2720</v>
      </c>
      <c r="K5" s="15">
        <v>3250</v>
      </c>
      <c r="L5" s="15">
        <v>3850</v>
      </c>
      <c r="M5" s="15">
        <v>5540</v>
      </c>
      <c r="N5" s="15">
        <v>6810</v>
      </c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</row>
    <row r="6" spans="1:235" s="21" customFormat="1" ht="16.5">
      <c r="A6" s="391"/>
      <c r="B6" s="391"/>
      <c r="C6" s="17" t="s">
        <v>483</v>
      </c>
      <c r="D6" s="17" t="s">
        <v>17</v>
      </c>
      <c r="E6" s="391"/>
      <c r="F6" s="391"/>
      <c r="G6" s="17" t="s">
        <v>662</v>
      </c>
      <c r="H6" s="17" t="s">
        <v>17</v>
      </c>
      <c r="I6" s="15">
        <v>8.73</v>
      </c>
      <c r="J6" s="15">
        <v>12.83</v>
      </c>
      <c r="K6" s="15">
        <v>15</v>
      </c>
      <c r="L6" s="15">
        <v>6.9</v>
      </c>
      <c r="M6" s="15">
        <v>10.1</v>
      </c>
      <c r="N6" s="15">
        <v>12.43</v>
      </c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</row>
    <row r="7" spans="1:235" s="21" customFormat="1" ht="16.5">
      <c r="A7" s="391"/>
      <c r="B7" s="391"/>
      <c r="C7" s="24" t="s">
        <v>484</v>
      </c>
      <c r="D7" s="24"/>
      <c r="E7" s="391"/>
      <c r="F7" s="391"/>
      <c r="G7" s="24" t="s">
        <v>171</v>
      </c>
      <c r="H7" s="24"/>
      <c r="I7" s="16">
        <f t="shared" ref="I7" si="0">I3/I5</f>
        <v>2.6842105263157894</v>
      </c>
      <c r="J7" s="16">
        <f>J3/J5</f>
        <v>2.6470588235294117</v>
      </c>
      <c r="K7" s="16">
        <f>K3/K5</f>
        <v>2.6153846153846154</v>
      </c>
      <c r="L7" s="16">
        <f>L3/L5</f>
        <v>2.5974025974025974</v>
      </c>
      <c r="M7" s="16">
        <f>M3/M5</f>
        <v>2.5270758122743682</v>
      </c>
      <c r="N7" s="16">
        <f>N3/N5</f>
        <v>2.4963289280469896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</row>
    <row r="8" spans="1:235" s="21" customFormat="1" ht="16.5">
      <c r="A8" s="390" t="s">
        <v>485</v>
      </c>
      <c r="B8" s="391"/>
      <c r="C8" s="388" t="s">
        <v>8</v>
      </c>
      <c r="D8" s="17" t="s">
        <v>15</v>
      </c>
      <c r="E8" s="390" t="s">
        <v>663</v>
      </c>
      <c r="F8" s="391"/>
      <c r="G8" s="388" t="s">
        <v>664</v>
      </c>
      <c r="H8" s="17" t="s">
        <v>15</v>
      </c>
      <c r="I8" s="15">
        <v>5600</v>
      </c>
      <c r="J8" s="15">
        <v>7900</v>
      </c>
      <c r="K8" s="15">
        <v>9300</v>
      </c>
      <c r="L8" s="15">
        <v>11000</v>
      </c>
      <c r="M8" s="15">
        <v>15000</v>
      </c>
      <c r="N8" s="15">
        <v>17500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</row>
    <row r="9" spans="1:235" s="21" customFormat="1" ht="16.5">
      <c r="A9" s="390"/>
      <c r="B9" s="391"/>
      <c r="C9" s="389"/>
      <c r="D9" s="17" t="s">
        <v>482</v>
      </c>
      <c r="E9" s="390"/>
      <c r="F9" s="391"/>
      <c r="G9" s="389"/>
      <c r="H9" s="17" t="s">
        <v>482</v>
      </c>
      <c r="I9" s="15">
        <v>19800</v>
      </c>
      <c r="J9" s="15">
        <v>26400</v>
      </c>
      <c r="K9" s="15">
        <v>33000</v>
      </c>
      <c r="L9" s="15">
        <v>39600</v>
      </c>
      <c r="M9" s="15">
        <v>52800</v>
      </c>
      <c r="N9" s="15">
        <v>66000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</row>
    <row r="10" spans="1:235" s="21" customFormat="1" ht="16.5">
      <c r="A10" s="391"/>
      <c r="B10" s="391"/>
      <c r="C10" s="17" t="s">
        <v>486</v>
      </c>
      <c r="D10" s="17" t="s">
        <v>15</v>
      </c>
      <c r="E10" s="391"/>
      <c r="F10" s="391"/>
      <c r="G10" s="17" t="s">
        <v>661</v>
      </c>
      <c r="H10" s="17" t="s">
        <v>15</v>
      </c>
      <c r="I10" s="15">
        <v>1750</v>
      </c>
      <c r="J10" s="15">
        <v>2500</v>
      </c>
      <c r="K10" s="15">
        <v>3130</v>
      </c>
      <c r="L10" s="15">
        <v>3680</v>
      </c>
      <c r="M10" s="15">
        <v>5500</v>
      </c>
      <c r="N10" s="15">
        <v>6680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</row>
    <row r="11" spans="1:235" s="21" customFormat="1" ht="16.5">
      <c r="A11" s="391"/>
      <c r="B11" s="391"/>
      <c r="C11" s="17" t="s">
        <v>483</v>
      </c>
      <c r="D11" s="17" t="s">
        <v>17</v>
      </c>
      <c r="E11" s="391"/>
      <c r="F11" s="391"/>
      <c r="G11" s="17" t="s">
        <v>662</v>
      </c>
      <c r="H11" s="17" t="s">
        <v>17</v>
      </c>
      <c r="I11" s="15">
        <v>8.11</v>
      </c>
      <c r="J11" s="15">
        <v>12</v>
      </c>
      <c r="K11" s="15">
        <v>14.3</v>
      </c>
      <c r="L11" s="15">
        <v>6.6</v>
      </c>
      <c r="M11" s="15">
        <v>10</v>
      </c>
      <c r="N11" s="15">
        <v>12.13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</row>
    <row r="12" spans="1:235" s="21" customFormat="1" ht="16.5">
      <c r="A12" s="391"/>
      <c r="B12" s="391"/>
      <c r="C12" s="24" t="s">
        <v>174</v>
      </c>
      <c r="D12" s="24"/>
      <c r="E12" s="391"/>
      <c r="F12" s="391"/>
      <c r="G12" s="24" t="s">
        <v>174</v>
      </c>
      <c r="H12" s="24"/>
      <c r="I12" s="16">
        <f t="shared" ref="I12" si="1">I8/I10</f>
        <v>3.2</v>
      </c>
      <c r="J12" s="16">
        <f>J8/J10</f>
        <v>3.16</v>
      </c>
      <c r="K12" s="16">
        <f>K8/K10</f>
        <v>2.9712460063897765</v>
      </c>
      <c r="L12" s="16">
        <f>L8/L10</f>
        <v>2.9891304347826089</v>
      </c>
      <c r="M12" s="16">
        <f>M8/M10</f>
        <v>2.7272727272727271</v>
      </c>
      <c r="N12" s="16">
        <f>N8/N10</f>
        <v>2.6197604790419162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</row>
    <row r="13" spans="1:235" s="21" customFormat="1" ht="16.5">
      <c r="A13" s="380" t="s">
        <v>487</v>
      </c>
      <c r="B13" s="381"/>
      <c r="C13" s="381"/>
      <c r="D13" s="17" t="s">
        <v>15</v>
      </c>
      <c r="E13" s="380" t="s">
        <v>665</v>
      </c>
      <c r="F13" s="381"/>
      <c r="G13" s="381"/>
      <c r="H13" s="17" t="s">
        <v>15</v>
      </c>
      <c r="I13" s="15">
        <v>2650</v>
      </c>
      <c r="J13" s="15">
        <v>3200</v>
      </c>
      <c r="K13" s="15">
        <v>4100</v>
      </c>
      <c r="L13" s="15">
        <v>4570</v>
      </c>
      <c r="M13" s="15">
        <v>6100</v>
      </c>
      <c r="N13" s="15">
        <v>7800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</row>
    <row r="14" spans="1:235" s="21" customFormat="1" ht="16.5">
      <c r="A14" s="380" t="s">
        <v>488</v>
      </c>
      <c r="B14" s="381"/>
      <c r="C14" s="381"/>
      <c r="D14" s="17" t="s">
        <v>17</v>
      </c>
      <c r="E14" s="380" t="s">
        <v>666</v>
      </c>
      <c r="F14" s="381"/>
      <c r="G14" s="381"/>
      <c r="H14" s="17" t="s">
        <v>17</v>
      </c>
      <c r="I14" s="26">
        <v>12.045454545454501</v>
      </c>
      <c r="J14" s="26">
        <v>14.545454545454501</v>
      </c>
      <c r="K14" s="26">
        <v>18.636363636363601</v>
      </c>
      <c r="L14" s="26">
        <v>20.772727272727298</v>
      </c>
      <c r="M14" s="26">
        <v>27.727272727272702</v>
      </c>
      <c r="N14" s="26">
        <v>35.454545454545503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</row>
    <row r="15" spans="1:235" s="21" customFormat="1" ht="16.5">
      <c r="A15" s="390" t="s">
        <v>18</v>
      </c>
      <c r="B15" s="391"/>
      <c r="C15" s="17" t="s">
        <v>1</v>
      </c>
      <c r="D15" s="17"/>
      <c r="E15" s="390" t="s">
        <v>667</v>
      </c>
      <c r="F15" s="391"/>
      <c r="G15" s="17" t="s">
        <v>650</v>
      </c>
      <c r="H15" s="17"/>
      <c r="I15" s="13" t="s">
        <v>136</v>
      </c>
      <c r="J15" s="13" t="s">
        <v>137</v>
      </c>
      <c r="K15" s="13" t="s">
        <v>668</v>
      </c>
      <c r="L15" s="13" t="s">
        <v>669</v>
      </c>
      <c r="M15" s="13" t="s">
        <v>139</v>
      </c>
      <c r="N15" s="13" t="s">
        <v>140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</row>
    <row r="16" spans="1:235" s="21" customFormat="1" ht="16.5">
      <c r="A16" s="391"/>
      <c r="B16" s="391"/>
      <c r="C16" s="17" t="s">
        <v>19</v>
      </c>
      <c r="D16" s="17"/>
      <c r="E16" s="391"/>
      <c r="F16" s="391"/>
      <c r="G16" s="17" t="s">
        <v>670</v>
      </c>
      <c r="H16" s="17"/>
      <c r="I16" s="14" t="s">
        <v>20</v>
      </c>
      <c r="J16" s="14" t="s">
        <v>20</v>
      </c>
      <c r="K16" s="14" t="s">
        <v>20</v>
      </c>
      <c r="L16" s="13" t="s">
        <v>20</v>
      </c>
      <c r="M16" s="13" t="s">
        <v>143</v>
      </c>
      <c r="N16" s="13" t="s">
        <v>143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</row>
    <row r="17" spans="1:204" s="21" customFormat="1" ht="16.5">
      <c r="A17" s="391"/>
      <c r="B17" s="391"/>
      <c r="C17" s="17" t="s">
        <v>21</v>
      </c>
      <c r="D17" s="17"/>
      <c r="E17" s="391"/>
      <c r="F17" s="391"/>
      <c r="G17" s="17" t="s">
        <v>671</v>
      </c>
      <c r="H17" s="17"/>
      <c r="I17" s="15" t="s">
        <v>22</v>
      </c>
      <c r="J17" s="15" t="s">
        <v>22</v>
      </c>
      <c r="K17" s="15" t="s">
        <v>496</v>
      </c>
      <c r="L17" s="13" t="s">
        <v>22</v>
      </c>
      <c r="M17" s="13" t="s">
        <v>23</v>
      </c>
      <c r="N17" s="13" t="s">
        <v>23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</row>
    <row r="18" spans="1:204" s="21" customFormat="1" ht="16.5">
      <c r="A18" s="391"/>
      <c r="B18" s="391"/>
      <c r="C18" s="17" t="s">
        <v>8</v>
      </c>
      <c r="D18" s="17" t="s">
        <v>15</v>
      </c>
      <c r="E18" s="391"/>
      <c r="F18" s="391"/>
      <c r="G18" s="17" t="s">
        <v>672</v>
      </c>
      <c r="H18" s="17" t="s">
        <v>15</v>
      </c>
      <c r="I18" s="15">
        <v>6030</v>
      </c>
      <c r="J18" s="15">
        <v>7330</v>
      </c>
      <c r="K18" s="15">
        <v>7920</v>
      </c>
      <c r="L18" s="15">
        <v>8520</v>
      </c>
      <c r="M18" s="15">
        <v>14200</v>
      </c>
      <c r="N18" s="15">
        <v>16700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</row>
    <row r="19" spans="1:204" s="21" customFormat="1" ht="16.5">
      <c r="A19" s="391"/>
      <c r="B19" s="391"/>
      <c r="C19" s="17" t="s">
        <v>24</v>
      </c>
      <c r="D19" s="17" t="s">
        <v>15</v>
      </c>
      <c r="E19" s="391"/>
      <c r="F19" s="391"/>
      <c r="G19" s="17" t="s">
        <v>661</v>
      </c>
      <c r="H19" s="17" t="s">
        <v>15</v>
      </c>
      <c r="I19" s="15">
        <v>2025</v>
      </c>
      <c r="J19" s="15">
        <v>2445</v>
      </c>
      <c r="K19" s="15">
        <v>2610</v>
      </c>
      <c r="L19" s="15">
        <v>2940</v>
      </c>
      <c r="M19" s="15">
        <v>4550</v>
      </c>
      <c r="N19" s="15">
        <v>5300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</row>
    <row r="20" spans="1:204" s="21" customFormat="1" ht="16.5">
      <c r="A20" s="391"/>
      <c r="B20" s="391"/>
      <c r="C20" s="17" t="s">
        <v>498</v>
      </c>
      <c r="D20" s="17" t="s">
        <v>17</v>
      </c>
      <c r="E20" s="391"/>
      <c r="F20" s="391"/>
      <c r="G20" s="17" t="s">
        <v>662</v>
      </c>
      <c r="H20" s="17" t="s">
        <v>17</v>
      </c>
      <c r="I20" s="15">
        <v>9.4</v>
      </c>
      <c r="J20" s="15">
        <v>12</v>
      </c>
      <c r="K20" s="15">
        <v>12.65</v>
      </c>
      <c r="L20" s="15">
        <v>14.5</v>
      </c>
      <c r="M20" s="15">
        <v>22.6</v>
      </c>
      <c r="N20" s="15">
        <v>27.1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</row>
    <row r="21" spans="1:204" s="21" customFormat="1" ht="16.5">
      <c r="A21" s="391"/>
      <c r="B21" s="391"/>
      <c r="C21" s="17" t="s">
        <v>499</v>
      </c>
      <c r="D21" s="17" t="s">
        <v>17</v>
      </c>
      <c r="E21" s="391"/>
      <c r="F21" s="391"/>
      <c r="G21" s="17" t="s">
        <v>673</v>
      </c>
      <c r="H21" s="17" t="s">
        <v>17</v>
      </c>
      <c r="I21" s="15">
        <v>42</v>
      </c>
      <c r="J21" s="15">
        <v>65</v>
      </c>
      <c r="K21" s="15" t="s">
        <v>4</v>
      </c>
      <c r="L21" s="15">
        <v>75</v>
      </c>
      <c r="M21" s="15" t="s">
        <v>4</v>
      </c>
      <c r="N21" s="15" t="s">
        <v>4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</row>
    <row r="22" spans="1:204" s="21" customFormat="1" ht="16.5">
      <c r="A22" s="391"/>
      <c r="B22" s="391"/>
      <c r="C22" s="17" t="s">
        <v>500</v>
      </c>
      <c r="D22" s="17"/>
      <c r="E22" s="391"/>
      <c r="F22" s="391"/>
      <c r="G22" s="17" t="s">
        <v>674</v>
      </c>
      <c r="H22" s="17"/>
      <c r="I22" s="15" t="s">
        <v>675</v>
      </c>
      <c r="J22" s="15" t="s">
        <v>675</v>
      </c>
      <c r="K22" s="15" t="s">
        <v>675</v>
      </c>
      <c r="L22" s="15" t="s">
        <v>675</v>
      </c>
      <c r="M22" s="15" t="s">
        <v>676</v>
      </c>
      <c r="N22" s="15" t="s">
        <v>677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</row>
    <row r="23" spans="1:204" s="21" customFormat="1" ht="16.5">
      <c r="A23" s="391"/>
      <c r="B23" s="391"/>
      <c r="C23" s="17" t="s">
        <v>29</v>
      </c>
      <c r="D23" s="17" t="s">
        <v>30</v>
      </c>
      <c r="E23" s="391"/>
      <c r="F23" s="391"/>
      <c r="G23" s="17" t="s">
        <v>678</v>
      </c>
      <c r="H23" s="17" t="s">
        <v>30</v>
      </c>
      <c r="I23" s="15">
        <v>50</v>
      </c>
      <c r="J23" s="15">
        <v>60</v>
      </c>
      <c r="K23" s="15">
        <v>55</v>
      </c>
      <c r="L23" s="15">
        <v>60</v>
      </c>
      <c r="M23" s="15">
        <v>70</v>
      </c>
      <c r="N23" s="15">
        <v>80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</row>
    <row r="24" spans="1:204" s="21" customFormat="1" ht="16.5">
      <c r="A24" s="391"/>
      <c r="B24" s="391"/>
      <c r="C24" s="17" t="s">
        <v>506</v>
      </c>
      <c r="D24" s="17" t="s">
        <v>32</v>
      </c>
      <c r="E24" s="391"/>
      <c r="F24" s="391"/>
      <c r="G24" s="17" t="s">
        <v>679</v>
      </c>
      <c r="H24" s="17" t="s">
        <v>32</v>
      </c>
      <c r="I24" s="15">
        <v>600</v>
      </c>
      <c r="J24" s="15">
        <v>600</v>
      </c>
      <c r="K24" s="15">
        <v>750</v>
      </c>
      <c r="L24" s="15">
        <v>875</v>
      </c>
      <c r="M24" s="15">
        <v>1400</v>
      </c>
      <c r="N24" s="15">
        <v>1400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</row>
    <row r="25" spans="1:204" s="21" customFormat="1" ht="16.5">
      <c r="A25" s="392" t="s">
        <v>507</v>
      </c>
      <c r="B25" s="393" t="s">
        <v>508</v>
      </c>
      <c r="C25" s="17" t="s">
        <v>176</v>
      </c>
      <c r="D25" s="17"/>
      <c r="E25" s="392" t="s">
        <v>680</v>
      </c>
      <c r="F25" s="393" t="s">
        <v>681</v>
      </c>
      <c r="G25" s="17" t="s">
        <v>650</v>
      </c>
      <c r="H25" s="17"/>
      <c r="I25" s="15" t="s">
        <v>510</v>
      </c>
      <c r="J25" s="15" t="s">
        <v>394</v>
      </c>
      <c r="K25" s="15" t="s">
        <v>357</v>
      </c>
      <c r="L25" s="15" t="s">
        <v>358</v>
      </c>
      <c r="M25" s="15" t="s">
        <v>359</v>
      </c>
      <c r="N25" s="15" t="s">
        <v>359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</row>
    <row r="26" spans="1:204" s="21" customFormat="1" ht="16.5">
      <c r="A26" s="392"/>
      <c r="B26" s="394"/>
      <c r="C26" s="17" t="s">
        <v>179</v>
      </c>
      <c r="D26" s="17"/>
      <c r="E26" s="392"/>
      <c r="F26" s="394"/>
      <c r="G26" s="17" t="s">
        <v>671</v>
      </c>
      <c r="H26" s="17"/>
      <c r="I26" s="15" t="s">
        <v>397</v>
      </c>
      <c r="J26" s="15" t="s">
        <v>397</v>
      </c>
      <c r="K26" s="15" t="s">
        <v>397</v>
      </c>
      <c r="L26" s="15" t="s">
        <v>397</v>
      </c>
      <c r="M26" s="15" t="s">
        <v>263</v>
      </c>
      <c r="N26" s="15" t="s">
        <v>263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</row>
    <row r="27" spans="1:204" s="21" customFormat="1" ht="16.5">
      <c r="A27" s="392"/>
      <c r="B27" s="394"/>
      <c r="C27" s="17" t="s">
        <v>151</v>
      </c>
      <c r="D27" s="17" t="s">
        <v>15</v>
      </c>
      <c r="E27" s="392"/>
      <c r="F27" s="394"/>
      <c r="G27" s="17" t="s">
        <v>682</v>
      </c>
      <c r="H27" s="17" t="s">
        <v>15</v>
      </c>
      <c r="I27" s="15">
        <v>25</v>
      </c>
      <c r="J27" s="15">
        <v>30</v>
      </c>
      <c r="K27" s="15">
        <v>35</v>
      </c>
      <c r="L27" s="15">
        <v>45</v>
      </c>
      <c r="M27" s="15">
        <v>80</v>
      </c>
      <c r="N27" s="15">
        <v>80</v>
      </c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</row>
    <row r="28" spans="1:204" s="21" customFormat="1" ht="16.5">
      <c r="A28" s="392"/>
      <c r="B28" s="394"/>
      <c r="C28" s="17" t="s">
        <v>180</v>
      </c>
      <c r="D28" s="17" t="s">
        <v>30</v>
      </c>
      <c r="E28" s="392"/>
      <c r="F28" s="394"/>
      <c r="G28" s="17" t="s">
        <v>683</v>
      </c>
      <c r="H28" s="17" t="s">
        <v>30</v>
      </c>
      <c r="I28" s="15">
        <v>2.5</v>
      </c>
      <c r="J28" s="15">
        <v>3</v>
      </c>
      <c r="K28" s="15">
        <v>4</v>
      </c>
      <c r="L28" s="15">
        <v>4</v>
      </c>
      <c r="M28" s="15">
        <v>6</v>
      </c>
      <c r="N28" s="15">
        <v>6</v>
      </c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</row>
    <row r="29" spans="1:204" s="21" customFormat="1" ht="16.5">
      <c r="A29" s="392"/>
      <c r="B29" s="395"/>
      <c r="C29" s="17" t="s">
        <v>181</v>
      </c>
      <c r="D29" s="17" t="s">
        <v>36</v>
      </c>
      <c r="E29" s="392"/>
      <c r="F29" s="395"/>
      <c r="G29" s="17" t="s">
        <v>684</v>
      </c>
      <c r="H29" s="17" t="s">
        <v>36</v>
      </c>
      <c r="I29" s="15" t="s">
        <v>512</v>
      </c>
      <c r="J29" s="15" t="s">
        <v>399</v>
      </c>
      <c r="K29" s="15" t="s">
        <v>361</v>
      </c>
      <c r="L29" s="15" t="s">
        <v>362</v>
      </c>
      <c r="M29" s="15" t="s">
        <v>400</v>
      </c>
      <c r="N29" s="15" t="s">
        <v>400</v>
      </c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</row>
    <row r="30" spans="1:204" s="21" customFormat="1" ht="16.5">
      <c r="A30" s="392"/>
      <c r="B30" s="393" t="s">
        <v>513</v>
      </c>
      <c r="C30" s="17" t="s">
        <v>514</v>
      </c>
      <c r="D30" s="17"/>
      <c r="E30" s="392"/>
      <c r="F30" s="393" t="s">
        <v>685</v>
      </c>
      <c r="G30" s="17" t="s">
        <v>686</v>
      </c>
      <c r="H30" s="17"/>
      <c r="I30" s="15">
        <v>2</v>
      </c>
      <c r="J30" s="15">
        <v>2</v>
      </c>
      <c r="K30" s="15">
        <v>2</v>
      </c>
      <c r="L30" s="15">
        <v>2</v>
      </c>
      <c r="M30" s="15">
        <v>2</v>
      </c>
      <c r="N30" s="15">
        <v>2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</row>
    <row r="31" spans="1:204" s="21" customFormat="1" ht="16.5">
      <c r="A31" s="392"/>
      <c r="B31" s="394"/>
      <c r="C31" s="17" t="s">
        <v>515</v>
      </c>
      <c r="D31" s="17" t="s">
        <v>40</v>
      </c>
      <c r="E31" s="392"/>
      <c r="F31" s="396"/>
      <c r="G31" s="17" t="s">
        <v>687</v>
      </c>
      <c r="H31" s="17" t="s">
        <v>40</v>
      </c>
      <c r="I31" s="15" t="s">
        <v>187</v>
      </c>
      <c r="J31" s="15" t="s">
        <v>187</v>
      </c>
      <c r="K31" s="15" t="s">
        <v>187</v>
      </c>
      <c r="L31" s="15" t="s">
        <v>187</v>
      </c>
      <c r="M31" s="15" t="s">
        <v>187</v>
      </c>
      <c r="N31" s="15" t="s">
        <v>187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</row>
    <row r="32" spans="1:204" s="21" customFormat="1" ht="16.5">
      <c r="A32" s="392"/>
      <c r="B32" s="394"/>
      <c r="C32" s="17" t="s">
        <v>516</v>
      </c>
      <c r="D32" s="17" t="s">
        <v>40</v>
      </c>
      <c r="E32" s="392"/>
      <c r="F32" s="396"/>
      <c r="G32" s="17" t="s">
        <v>688</v>
      </c>
      <c r="H32" s="17" t="s">
        <v>40</v>
      </c>
      <c r="I32" s="15">
        <v>1.5</v>
      </c>
      <c r="J32" s="15">
        <v>1.6</v>
      </c>
      <c r="K32" s="15">
        <v>1.4</v>
      </c>
      <c r="L32" s="15">
        <v>1.4</v>
      </c>
      <c r="M32" s="15">
        <v>1.4</v>
      </c>
      <c r="N32" s="15">
        <v>1.4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</row>
    <row r="33" spans="1:204" s="21" customFormat="1" ht="16.5">
      <c r="A33" s="392"/>
      <c r="B33" s="394"/>
      <c r="C33" s="17" t="s">
        <v>517</v>
      </c>
      <c r="D33" s="17"/>
      <c r="E33" s="392"/>
      <c r="F33" s="396"/>
      <c r="G33" s="17" t="s">
        <v>689</v>
      </c>
      <c r="H33" s="17"/>
      <c r="I33" s="14" t="s">
        <v>154</v>
      </c>
      <c r="J33" s="14" t="s">
        <v>154</v>
      </c>
      <c r="K33" s="14" t="s">
        <v>154</v>
      </c>
      <c r="L33" s="14" t="s">
        <v>154</v>
      </c>
      <c r="M33" s="14" t="s">
        <v>154</v>
      </c>
      <c r="N33" s="14" t="s">
        <v>154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</row>
    <row r="34" spans="1:204" s="21" customFormat="1" ht="16.5">
      <c r="A34" s="392"/>
      <c r="B34" s="394"/>
      <c r="C34" s="17" t="s">
        <v>518</v>
      </c>
      <c r="D34" s="17" t="s">
        <v>40</v>
      </c>
      <c r="E34" s="392"/>
      <c r="F34" s="396"/>
      <c r="G34" s="17" t="s">
        <v>690</v>
      </c>
      <c r="H34" s="17" t="s">
        <v>40</v>
      </c>
      <c r="I34" s="15" t="s">
        <v>189</v>
      </c>
      <c r="J34" s="15" t="s">
        <v>189</v>
      </c>
      <c r="K34" s="15" t="s">
        <v>189</v>
      </c>
      <c r="L34" s="15" t="s">
        <v>189</v>
      </c>
      <c r="M34" s="15" t="s">
        <v>189</v>
      </c>
      <c r="N34" s="15" t="s">
        <v>189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</row>
    <row r="35" spans="1:204" s="21" customFormat="1" ht="16.5">
      <c r="A35" s="392"/>
      <c r="B35" s="394"/>
      <c r="C35" s="17" t="s">
        <v>519</v>
      </c>
      <c r="D35" s="17" t="s">
        <v>40</v>
      </c>
      <c r="E35" s="392"/>
      <c r="F35" s="396"/>
      <c r="G35" s="17" t="s">
        <v>691</v>
      </c>
      <c r="H35" s="17" t="s">
        <v>40</v>
      </c>
      <c r="I35" s="15" t="s">
        <v>401</v>
      </c>
      <c r="J35" s="15" t="s">
        <v>363</v>
      </c>
      <c r="K35" s="15" t="s">
        <v>692</v>
      </c>
      <c r="L35" s="15" t="s">
        <v>363</v>
      </c>
      <c r="M35" s="15" t="s">
        <v>693</v>
      </c>
      <c r="N35" s="15" t="s">
        <v>694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</row>
    <row r="36" spans="1:204" s="21" customFormat="1" ht="16.5">
      <c r="A36" s="392"/>
      <c r="B36" s="394"/>
      <c r="C36" s="17" t="s">
        <v>520</v>
      </c>
      <c r="D36" s="17"/>
      <c r="E36" s="392"/>
      <c r="F36" s="396"/>
      <c r="G36" s="17" t="s">
        <v>695</v>
      </c>
      <c r="H36" s="17"/>
      <c r="I36" s="15">
        <v>8</v>
      </c>
      <c r="J36" s="15">
        <v>8</v>
      </c>
      <c r="K36" s="15">
        <v>9</v>
      </c>
      <c r="L36" s="15">
        <v>9</v>
      </c>
      <c r="M36" s="15">
        <v>11</v>
      </c>
      <c r="N36" s="15">
        <v>11</v>
      </c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</row>
    <row r="37" spans="1:204" s="21" customFormat="1" ht="16.5">
      <c r="A37" s="392"/>
      <c r="B37" s="394"/>
      <c r="C37" s="17" t="s">
        <v>521</v>
      </c>
      <c r="D37" s="17"/>
      <c r="E37" s="392"/>
      <c r="F37" s="396"/>
      <c r="G37" s="17" t="s">
        <v>696</v>
      </c>
      <c r="H37" s="17"/>
      <c r="I37" s="15">
        <v>4</v>
      </c>
      <c r="J37" s="15">
        <v>8</v>
      </c>
      <c r="K37" s="15">
        <v>9</v>
      </c>
      <c r="L37" s="15">
        <v>9</v>
      </c>
      <c r="M37" s="15">
        <v>11</v>
      </c>
      <c r="N37" s="15">
        <v>11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</row>
    <row r="38" spans="1:204" s="21" customFormat="1" ht="16.5">
      <c r="A38" s="392"/>
      <c r="B38" s="395"/>
      <c r="C38" s="17" t="s">
        <v>522</v>
      </c>
      <c r="D38" s="17" t="s">
        <v>194</v>
      </c>
      <c r="E38" s="392"/>
      <c r="F38" s="397"/>
      <c r="G38" s="17" t="s">
        <v>697</v>
      </c>
      <c r="H38" s="17"/>
      <c r="I38" s="16">
        <v>4.8460357935733303</v>
      </c>
      <c r="J38" s="16">
        <v>10.024952757119999</v>
      </c>
      <c r="K38" s="16">
        <v>10.024952757119999</v>
      </c>
      <c r="L38" s="16">
        <v>12.759684524640001</v>
      </c>
      <c r="M38" s="16">
        <v>15.595169974559999</v>
      </c>
      <c r="N38" s="16">
        <v>15.595169974559999</v>
      </c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</row>
    <row r="39" spans="1:204" s="21" customFormat="1" ht="16.5">
      <c r="A39" s="392"/>
      <c r="B39" s="380" t="s">
        <v>523</v>
      </c>
      <c r="C39" s="380"/>
      <c r="D39" s="17" t="s">
        <v>197</v>
      </c>
      <c r="E39" s="392"/>
      <c r="F39" s="380" t="s">
        <v>698</v>
      </c>
      <c r="G39" s="380"/>
      <c r="H39" s="17" t="s">
        <v>197</v>
      </c>
      <c r="I39" s="15" t="s">
        <v>365</v>
      </c>
      <c r="J39" s="15" t="s">
        <v>366</v>
      </c>
      <c r="K39" s="15" t="s">
        <v>200</v>
      </c>
      <c r="L39" s="15" t="s">
        <v>200</v>
      </c>
      <c r="M39" s="15" t="s">
        <v>525</v>
      </c>
      <c r="N39" s="15" t="s">
        <v>525</v>
      </c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</row>
    <row r="40" spans="1:204" s="21" customFormat="1" ht="16.5">
      <c r="A40" s="392"/>
      <c r="B40" s="380" t="s">
        <v>526</v>
      </c>
      <c r="C40" s="380"/>
      <c r="D40" s="17" t="s">
        <v>15</v>
      </c>
      <c r="E40" s="392"/>
      <c r="F40" s="380" t="s">
        <v>699</v>
      </c>
      <c r="G40" s="380"/>
      <c r="H40" s="17" t="s">
        <v>15</v>
      </c>
      <c r="I40" s="15">
        <v>63</v>
      </c>
      <c r="J40" s="15">
        <v>73</v>
      </c>
      <c r="K40" s="15">
        <v>82</v>
      </c>
      <c r="L40" s="15">
        <v>94</v>
      </c>
      <c r="M40" s="15">
        <v>145</v>
      </c>
      <c r="N40" s="15">
        <v>145</v>
      </c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</row>
    <row r="41" spans="1:204" s="21" customFormat="1" ht="16.5">
      <c r="A41" s="392"/>
      <c r="B41" s="380" t="s">
        <v>527</v>
      </c>
      <c r="C41" s="380"/>
      <c r="D41" s="17" t="s">
        <v>17</v>
      </c>
      <c r="E41" s="392"/>
      <c r="F41" s="380" t="s">
        <v>700</v>
      </c>
      <c r="G41" s="380"/>
      <c r="H41" s="17" t="s">
        <v>17</v>
      </c>
      <c r="I41" s="16">
        <f t="shared" ref="I41" si="2">I40/220</f>
        <v>0.28636363636363638</v>
      </c>
      <c r="J41" s="16">
        <f>J40/220</f>
        <v>0.33181818181818185</v>
      </c>
      <c r="K41" s="16">
        <f>K40/220</f>
        <v>0.37272727272727274</v>
      </c>
      <c r="L41" s="16">
        <f>L40/220</f>
        <v>0.42727272727272725</v>
      </c>
      <c r="M41" s="16">
        <f>M40/220</f>
        <v>0.65909090909090906</v>
      </c>
      <c r="N41" s="16">
        <f>N40/220</f>
        <v>0.65909090909090906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</row>
    <row r="42" spans="1:204" s="21" customFormat="1" ht="16.5">
      <c r="A42" s="392"/>
      <c r="B42" s="380" t="s">
        <v>266</v>
      </c>
      <c r="C42" s="380"/>
      <c r="D42" s="15" t="s">
        <v>267</v>
      </c>
      <c r="E42" s="392"/>
      <c r="F42" s="380" t="s">
        <v>701</v>
      </c>
      <c r="G42" s="380"/>
      <c r="H42" s="15" t="s">
        <v>267</v>
      </c>
      <c r="I42" s="15">
        <v>1.5</v>
      </c>
      <c r="J42" s="15">
        <v>2.1</v>
      </c>
      <c r="K42" s="15">
        <v>2.6</v>
      </c>
      <c r="L42" s="15">
        <v>3</v>
      </c>
      <c r="M42" s="15">
        <v>5.0999999999999996</v>
      </c>
      <c r="N42" s="15">
        <v>5.5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</row>
    <row r="43" spans="1:204" s="21" customFormat="1" ht="16.5">
      <c r="A43" s="392"/>
      <c r="B43" s="380" t="s">
        <v>528</v>
      </c>
      <c r="C43" s="380"/>
      <c r="D43" s="17" t="s">
        <v>59</v>
      </c>
      <c r="E43" s="392"/>
      <c r="F43" s="380" t="s">
        <v>702</v>
      </c>
      <c r="G43" s="380"/>
      <c r="H43" s="17" t="s">
        <v>59</v>
      </c>
      <c r="I43" s="13" t="s">
        <v>368</v>
      </c>
      <c r="J43" s="13" t="s">
        <v>335</v>
      </c>
      <c r="K43" s="13" t="s">
        <v>369</v>
      </c>
      <c r="L43" s="13" t="s">
        <v>369</v>
      </c>
      <c r="M43" s="13" t="s">
        <v>205</v>
      </c>
      <c r="N43" s="13" t="s">
        <v>205</v>
      </c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</row>
    <row r="44" spans="1:204" s="21" customFormat="1" ht="16.5">
      <c r="A44" s="392"/>
      <c r="B44" s="382" t="s">
        <v>529</v>
      </c>
      <c r="C44" s="383"/>
      <c r="D44" s="17" t="s">
        <v>208</v>
      </c>
      <c r="E44" s="392"/>
      <c r="F44" s="17"/>
      <c r="G44" s="17"/>
      <c r="H44" s="17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</row>
    <row r="45" spans="1:204" s="22" customFormat="1" ht="16.5">
      <c r="A45" s="392"/>
      <c r="B45" s="380" t="s">
        <v>530</v>
      </c>
      <c r="C45" s="380"/>
      <c r="D45" s="17" t="s">
        <v>40</v>
      </c>
      <c r="E45" s="392"/>
      <c r="F45" s="380" t="s">
        <v>703</v>
      </c>
      <c r="G45" s="380"/>
      <c r="H45" s="17" t="s">
        <v>40</v>
      </c>
      <c r="I45" s="14" t="s">
        <v>531</v>
      </c>
      <c r="J45" s="14" t="s">
        <v>403</v>
      </c>
      <c r="K45" s="14" t="s">
        <v>403</v>
      </c>
      <c r="L45" s="14" t="s">
        <v>403</v>
      </c>
      <c r="M45" s="14" t="s">
        <v>404</v>
      </c>
      <c r="N45" s="14" t="s">
        <v>404</v>
      </c>
    </row>
    <row r="46" spans="1:204" s="22" customFormat="1" ht="16.5">
      <c r="A46" s="392"/>
      <c r="B46" s="380" t="s">
        <v>271</v>
      </c>
      <c r="C46" s="380"/>
      <c r="D46" s="17" t="s">
        <v>40</v>
      </c>
      <c r="E46" s="392"/>
      <c r="F46" s="380" t="s">
        <v>704</v>
      </c>
      <c r="G46" s="380"/>
      <c r="H46" s="17" t="s">
        <v>40</v>
      </c>
      <c r="I46" s="14" t="s">
        <v>532</v>
      </c>
      <c r="J46" s="14" t="s">
        <v>406</v>
      </c>
      <c r="K46" s="14" t="s">
        <v>406</v>
      </c>
      <c r="L46" s="14" t="s">
        <v>406</v>
      </c>
      <c r="M46" s="14" t="s">
        <v>407</v>
      </c>
      <c r="N46" s="14" t="s">
        <v>407</v>
      </c>
    </row>
    <row r="47" spans="1:204" s="22" customFormat="1" ht="16.5">
      <c r="A47" s="392"/>
      <c r="B47" s="380" t="s">
        <v>533</v>
      </c>
      <c r="C47" s="380"/>
      <c r="D47" s="17" t="s">
        <v>213</v>
      </c>
      <c r="E47" s="392"/>
      <c r="F47" s="380" t="s">
        <v>705</v>
      </c>
      <c r="G47" s="380"/>
      <c r="H47" s="17" t="s">
        <v>213</v>
      </c>
      <c r="I47" s="15">
        <v>20</v>
      </c>
      <c r="J47" s="15">
        <v>27</v>
      </c>
      <c r="K47" s="15">
        <v>27</v>
      </c>
      <c r="L47" s="15">
        <v>27</v>
      </c>
      <c r="M47" s="15">
        <v>30</v>
      </c>
      <c r="N47" s="15">
        <v>30</v>
      </c>
    </row>
    <row r="48" spans="1:204" s="22" customFormat="1" ht="16.5">
      <c r="A48" s="392"/>
      <c r="B48" s="380" t="s">
        <v>534</v>
      </c>
      <c r="C48" s="381"/>
      <c r="D48" s="17" t="s">
        <v>213</v>
      </c>
      <c r="E48" s="392"/>
      <c r="F48" s="380" t="s">
        <v>706</v>
      </c>
      <c r="G48" s="381"/>
      <c r="H48" s="17" t="s">
        <v>213</v>
      </c>
      <c r="I48" s="15">
        <v>25</v>
      </c>
      <c r="J48" s="15">
        <v>34</v>
      </c>
      <c r="K48" s="15">
        <v>34</v>
      </c>
      <c r="L48" s="15">
        <v>34</v>
      </c>
      <c r="M48" s="15">
        <v>37</v>
      </c>
      <c r="N48" s="15">
        <v>37</v>
      </c>
    </row>
    <row r="49" spans="1:204" s="22" customFormat="1" ht="16.5" customHeight="1">
      <c r="A49" s="373" t="s">
        <v>355</v>
      </c>
      <c r="B49" s="380" t="s">
        <v>530</v>
      </c>
      <c r="C49" s="380"/>
      <c r="D49" s="17" t="s">
        <v>40</v>
      </c>
      <c r="E49" s="25"/>
      <c r="F49" s="17"/>
      <c r="G49" s="15"/>
      <c r="H49" s="17"/>
      <c r="I49" s="15" t="s">
        <v>535</v>
      </c>
      <c r="J49" s="15" t="s">
        <v>536</v>
      </c>
      <c r="K49" s="15" t="s">
        <v>536</v>
      </c>
      <c r="L49" s="15" t="s">
        <v>536</v>
      </c>
      <c r="M49" s="15" t="s">
        <v>536</v>
      </c>
      <c r="N49" s="15" t="s">
        <v>536</v>
      </c>
    </row>
    <row r="50" spans="1:204" s="22" customFormat="1" ht="16.5">
      <c r="A50" s="374"/>
      <c r="B50" s="380" t="s">
        <v>271</v>
      </c>
      <c r="C50" s="380"/>
      <c r="D50" s="17" t="s">
        <v>40</v>
      </c>
      <c r="E50" s="25"/>
      <c r="F50" s="17"/>
      <c r="G50" s="15"/>
      <c r="H50" s="17"/>
      <c r="I50" s="15" t="s">
        <v>537</v>
      </c>
      <c r="J50" s="15" t="s">
        <v>538</v>
      </c>
      <c r="K50" s="15" t="s">
        <v>538</v>
      </c>
      <c r="L50" s="15" t="s">
        <v>538</v>
      </c>
      <c r="M50" s="15" t="s">
        <v>538</v>
      </c>
      <c r="N50" s="15" t="s">
        <v>538</v>
      </c>
    </row>
    <row r="51" spans="1:204" s="22" customFormat="1" ht="16.5">
      <c r="A51" s="374"/>
      <c r="B51" s="380" t="s">
        <v>533</v>
      </c>
      <c r="C51" s="380"/>
      <c r="D51" s="17" t="s">
        <v>213</v>
      </c>
      <c r="E51" s="25"/>
      <c r="F51" s="17"/>
      <c r="G51" s="15"/>
      <c r="H51" s="17"/>
      <c r="I51" s="15">
        <v>3</v>
      </c>
      <c r="J51" s="15">
        <v>5</v>
      </c>
      <c r="K51" s="15">
        <v>5</v>
      </c>
      <c r="L51" s="15">
        <v>5</v>
      </c>
      <c r="M51" s="15">
        <v>5</v>
      </c>
      <c r="N51" s="15">
        <v>5</v>
      </c>
    </row>
    <row r="52" spans="1:204" s="22" customFormat="1" ht="16.5">
      <c r="A52" s="375"/>
      <c r="B52" s="380" t="s">
        <v>534</v>
      </c>
      <c r="C52" s="381"/>
      <c r="D52" s="17" t="s">
        <v>213</v>
      </c>
      <c r="E52" s="25"/>
      <c r="F52" s="17"/>
      <c r="G52" s="15"/>
      <c r="H52" s="17"/>
      <c r="I52" s="15">
        <v>5</v>
      </c>
      <c r="J52" s="15">
        <v>7</v>
      </c>
      <c r="K52" s="15">
        <v>7</v>
      </c>
      <c r="L52" s="15">
        <v>7</v>
      </c>
      <c r="M52" s="15">
        <v>7</v>
      </c>
      <c r="N52" s="15">
        <v>7</v>
      </c>
    </row>
    <row r="53" spans="1:204" s="21" customFormat="1" ht="16.5">
      <c r="A53" s="392" t="s">
        <v>539</v>
      </c>
      <c r="B53" s="390" t="s">
        <v>540</v>
      </c>
      <c r="C53" s="17" t="s">
        <v>1</v>
      </c>
      <c r="D53" s="17"/>
      <c r="E53" s="392" t="s">
        <v>707</v>
      </c>
      <c r="F53" s="390" t="s">
        <v>708</v>
      </c>
      <c r="G53" s="17" t="s">
        <v>650</v>
      </c>
      <c r="H53" s="17"/>
      <c r="I53" s="15" t="s">
        <v>709</v>
      </c>
      <c r="J53" s="15" t="s">
        <v>146</v>
      </c>
      <c r="K53" s="15" t="s">
        <v>146</v>
      </c>
      <c r="L53" s="15" t="s">
        <v>710</v>
      </c>
      <c r="M53" s="15" t="s">
        <v>148</v>
      </c>
      <c r="N53" s="15" t="s">
        <v>148</v>
      </c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</row>
    <row r="54" spans="1:204" s="21" customFormat="1" ht="16.5">
      <c r="A54" s="392"/>
      <c r="B54" s="390"/>
      <c r="C54" s="17" t="s">
        <v>21</v>
      </c>
      <c r="D54" s="17"/>
      <c r="E54" s="392"/>
      <c r="F54" s="390"/>
      <c r="G54" s="17" t="s">
        <v>671</v>
      </c>
      <c r="H54" s="17"/>
      <c r="I54" s="15" t="s">
        <v>149</v>
      </c>
      <c r="J54" s="15" t="s">
        <v>149</v>
      </c>
      <c r="K54" s="15" t="s">
        <v>149</v>
      </c>
      <c r="L54" s="15" t="s">
        <v>149</v>
      </c>
      <c r="M54" s="15" t="s">
        <v>150</v>
      </c>
      <c r="N54" s="15" t="s">
        <v>150</v>
      </c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</row>
    <row r="55" spans="1:204" s="21" customFormat="1" ht="16.5">
      <c r="A55" s="392"/>
      <c r="B55" s="390"/>
      <c r="C55" s="17" t="s">
        <v>151</v>
      </c>
      <c r="D55" s="17" t="s">
        <v>15</v>
      </c>
      <c r="E55" s="392"/>
      <c r="F55" s="390"/>
      <c r="G55" s="17" t="s">
        <v>682</v>
      </c>
      <c r="H55" s="17" t="s">
        <v>15</v>
      </c>
      <c r="I55" s="15">
        <v>65</v>
      </c>
      <c r="J55" s="15">
        <v>68</v>
      </c>
      <c r="K55" s="15">
        <v>68</v>
      </c>
      <c r="L55" s="15">
        <v>120</v>
      </c>
      <c r="M55" s="15">
        <v>70</v>
      </c>
      <c r="N55" s="15">
        <v>70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</row>
    <row r="56" spans="1:204" s="21" customFormat="1" ht="16.5">
      <c r="A56" s="392"/>
      <c r="B56" s="390"/>
      <c r="C56" s="17" t="s">
        <v>29</v>
      </c>
      <c r="D56" s="17" t="s">
        <v>30</v>
      </c>
      <c r="E56" s="392"/>
      <c r="F56" s="390"/>
      <c r="G56" s="17" t="s">
        <v>678</v>
      </c>
      <c r="H56" s="17" t="s">
        <v>30</v>
      </c>
      <c r="I56" s="15">
        <v>4</v>
      </c>
      <c r="J56" s="15">
        <v>4</v>
      </c>
      <c r="K56" s="15">
        <v>4</v>
      </c>
      <c r="L56" s="15">
        <v>6</v>
      </c>
      <c r="M56" s="15">
        <v>3</v>
      </c>
      <c r="N56" s="15">
        <v>3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</row>
    <row r="57" spans="1:204" s="21" customFormat="1" ht="16.5">
      <c r="A57" s="392"/>
      <c r="B57" s="390"/>
      <c r="C57" s="17" t="s">
        <v>35</v>
      </c>
      <c r="D57" s="17" t="s">
        <v>36</v>
      </c>
      <c r="E57" s="392"/>
      <c r="F57" s="390"/>
      <c r="G57" s="17" t="s">
        <v>711</v>
      </c>
      <c r="H57" s="17" t="s">
        <v>36</v>
      </c>
      <c r="I57" s="15">
        <v>870</v>
      </c>
      <c r="J57" s="15">
        <v>900</v>
      </c>
      <c r="K57" s="15">
        <v>900</v>
      </c>
      <c r="L57" s="15">
        <v>800</v>
      </c>
      <c r="M57" s="15">
        <v>860</v>
      </c>
      <c r="N57" s="15">
        <v>860</v>
      </c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</row>
    <row r="58" spans="1:204" s="21" customFormat="1" ht="16.5">
      <c r="A58" s="392"/>
      <c r="B58" s="393" t="s">
        <v>546</v>
      </c>
      <c r="C58" s="17" t="s">
        <v>514</v>
      </c>
      <c r="D58" s="17"/>
      <c r="E58" s="392"/>
      <c r="F58" s="393" t="s">
        <v>712</v>
      </c>
      <c r="G58" s="17" t="s">
        <v>686</v>
      </c>
      <c r="H58" s="17"/>
      <c r="I58" s="15">
        <v>2</v>
      </c>
      <c r="J58" s="15">
        <v>2</v>
      </c>
      <c r="K58" s="15">
        <v>2</v>
      </c>
      <c r="L58" s="15">
        <v>2</v>
      </c>
      <c r="M58" s="15">
        <v>2</v>
      </c>
      <c r="N58" s="15">
        <v>2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</row>
    <row r="59" spans="1:204" s="21" customFormat="1" ht="16.5">
      <c r="A59" s="392"/>
      <c r="B59" s="394"/>
      <c r="C59" s="17" t="s">
        <v>547</v>
      </c>
      <c r="D59" s="17" t="s">
        <v>40</v>
      </c>
      <c r="E59" s="392"/>
      <c r="F59" s="394"/>
      <c r="G59" s="17" t="s">
        <v>713</v>
      </c>
      <c r="H59" s="17" t="s">
        <v>40</v>
      </c>
      <c r="I59" s="15" t="s">
        <v>548</v>
      </c>
      <c r="J59" s="15" t="s">
        <v>42</v>
      </c>
      <c r="K59" s="15" t="s">
        <v>42</v>
      </c>
      <c r="L59" s="15" t="s">
        <v>42</v>
      </c>
      <c r="M59" s="15" t="s">
        <v>548</v>
      </c>
      <c r="N59" s="15" t="s">
        <v>42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</row>
    <row r="60" spans="1:204" s="21" customFormat="1" ht="16.5">
      <c r="A60" s="392"/>
      <c r="B60" s="394"/>
      <c r="C60" s="17" t="s">
        <v>516</v>
      </c>
      <c r="D60" s="17" t="s">
        <v>40</v>
      </c>
      <c r="E60" s="392"/>
      <c r="F60" s="394"/>
      <c r="G60" s="17" t="s">
        <v>688</v>
      </c>
      <c r="H60" s="17" t="s">
        <v>40</v>
      </c>
      <c r="I60" s="15">
        <v>1.6</v>
      </c>
      <c r="J60" s="15">
        <v>1.6</v>
      </c>
      <c r="K60" s="15">
        <v>1.6</v>
      </c>
      <c r="L60" s="15">
        <v>1.6</v>
      </c>
      <c r="M60" s="15">
        <v>1.6</v>
      </c>
      <c r="N60" s="15">
        <v>1.6</v>
      </c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</row>
    <row r="61" spans="1:204" s="21" customFormat="1" ht="16.5">
      <c r="A61" s="392"/>
      <c r="B61" s="394"/>
      <c r="C61" s="17" t="s">
        <v>549</v>
      </c>
      <c r="D61" s="17"/>
      <c r="E61" s="392"/>
      <c r="F61" s="394"/>
      <c r="G61" s="17" t="s">
        <v>689</v>
      </c>
      <c r="H61" s="17"/>
      <c r="I61" s="14" t="s">
        <v>154</v>
      </c>
      <c r="J61" s="14" t="s">
        <v>154</v>
      </c>
      <c r="K61" s="14" t="s">
        <v>154</v>
      </c>
      <c r="L61" s="14" t="s">
        <v>154</v>
      </c>
      <c r="M61" s="14" t="s">
        <v>154</v>
      </c>
      <c r="N61" s="14" t="s">
        <v>154</v>
      </c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</row>
    <row r="62" spans="1:204" s="21" customFormat="1" ht="16.5">
      <c r="A62" s="392"/>
      <c r="B62" s="394"/>
      <c r="C62" s="17" t="s">
        <v>518</v>
      </c>
      <c r="D62" s="17" t="s">
        <v>40</v>
      </c>
      <c r="E62" s="392"/>
      <c r="F62" s="394"/>
      <c r="G62" s="17" t="s">
        <v>690</v>
      </c>
      <c r="H62" s="17" t="s">
        <v>40</v>
      </c>
      <c r="I62" s="15" t="s">
        <v>550</v>
      </c>
      <c r="J62" s="15" t="s">
        <v>48</v>
      </c>
      <c r="K62" s="15" t="s">
        <v>48</v>
      </c>
      <c r="L62" s="15" t="s">
        <v>48</v>
      </c>
      <c r="M62" s="15" t="s">
        <v>550</v>
      </c>
      <c r="N62" s="15" t="s">
        <v>48</v>
      </c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</row>
    <row r="63" spans="1:204" s="21" customFormat="1" ht="16.5">
      <c r="A63" s="392"/>
      <c r="B63" s="394"/>
      <c r="C63" s="17" t="s">
        <v>519</v>
      </c>
      <c r="D63" s="17" t="s">
        <v>40</v>
      </c>
      <c r="E63" s="392"/>
      <c r="F63" s="394"/>
      <c r="G63" s="17" t="s">
        <v>714</v>
      </c>
      <c r="H63" s="17" t="s">
        <v>40</v>
      </c>
      <c r="I63" s="15" t="s">
        <v>155</v>
      </c>
      <c r="J63" s="15" t="s">
        <v>50</v>
      </c>
      <c r="K63" s="15" t="s">
        <v>50</v>
      </c>
      <c r="L63" s="15" t="s">
        <v>715</v>
      </c>
      <c r="M63" s="15" t="s">
        <v>554</v>
      </c>
      <c r="N63" s="15" t="s">
        <v>716</v>
      </c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</row>
    <row r="64" spans="1:204" s="21" customFormat="1" ht="16.5">
      <c r="A64" s="392"/>
      <c r="B64" s="394"/>
      <c r="C64" s="17" t="s">
        <v>520</v>
      </c>
      <c r="D64" s="17"/>
      <c r="E64" s="392"/>
      <c r="F64" s="394"/>
      <c r="G64" s="17" t="s">
        <v>695</v>
      </c>
      <c r="H64" s="17"/>
      <c r="I64" s="15">
        <v>24</v>
      </c>
      <c r="J64" s="15">
        <v>26</v>
      </c>
      <c r="K64" s="15">
        <v>26</v>
      </c>
      <c r="L64" s="15">
        <v>30</v>
      </c>
      <c r="M64" s="15">
        <v>54</v>
      </c>
      <c r="N64" s="15">
        <v>48</v>
      </c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</row>
    <row r="65" spans="1:204" s="21" customFormat="1" ht="16.5">
      <c r="A65" s="392"/>
      <c r="B65" s="394"/>
      <c r="C65" s="17" t="s">
        <v>521</v>
      </c>
      <c r="D65" s="17"/>
      <c r="E65" s="392"/>
      <c r="F65" s="394"/>
      <c r="G65" s="17" t="s">
        <v>696</v>
      </c>
      <c r="H65" s="17"/>
      <c r="I65" s="15">
        <v>4</v>
      </c>
      <c r="J65" s="15">
        <v>4</v>
      </c>
      <c r="K65" s="15">
        <v>4</v>
      </c>
      <c r="L65" s="15">
        <v>4</v>
      </c>
      <c r="M65" s="15">
        <v>9</v>
      </c>
      <c r="N65" s="15">
        <v>8</v>
      </c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</row>
    <row r="66" spans="1:204" s="21" customFormat="1" ht="16.5">
      <c r="A66" s="392"/>
      <c r="B66" s="395"/>
      <c r="C66" s="17" t="s">
        <v>522</v>
      </c>
      <c r="D66" s="17" t="s">
        <v>194</v>
      </c>
      <c r="E66" s="392"/>
      <c r="F66" s="395"/>
      <c r="G66" s="17" t="s">
        <v>697</v>
      </c>
      <c r="H66" s="17"/>
      <c r="I66" s="16">
        <v>17.657454899925</v>
      </c>
      <c r="J66" s="16">
        <v>23.998174666400001</v>
      </c>
      <c r="K66" s="16">
        <v>23.998174666400001</v>
      </c>
      <c r="L66" s="16">
        <v>31.88</v>
      </c>
      <c r="M66" s="16">
        <v>38.850233108624998</v>
      </c>
      <c r="N66" s="16">
        <v>45.30331872</v>
      </c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</row>
    <row r="67" spans="1:204" s="21" customFormat="1" ht="16.5">
      <c r="A67" s="392"/>
      <c r="B67" s="380" t="s">
        <v>555</v>
      </c>
      <c r="C67" s="381"/>
      <c r="D67" s="17" t="s">
        <v>59</v>
      </c>
      <c r="E67" s="392"/>
      <c r="F67" s="380" t="s">
        <v>717</v>
      </c>
      <c r="G67" s="380"/>
      <c r="H67" s="17" t="s">
        <v>59</v>
      </c>
      <c r="I67" s="15">
        <v>55</v>
      </c>
      <c r="J67" s="15">
        <v>60</v>
      </c>
      <c r="K67" s="15">
        <v>60</v>
      </c>
      <c r="L67" s="15">
        <v>60</v>
      </c>
      <c r="M67" s="15">
        <v>62</v>
      </c>
      <c r="N67" s="15">
        <v>62</v>
      </c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</row>
    <row r="68" spans="1:204" s="22" customFormat="1" ht="16.5">
      <c r="A68" s="392"/>
      <c r="B68" s="380" t="s">
        <v>530</v>
      </c>
      <c r="C68" s="381"/>
      <c r="D68" s="17" t="s">
        <v>40</v>
      </c>
      <c r="E68" s="392"/>
      <c r="F68" s="380" t="s">
        <v>703</v>
      </c>
      <c r="G68" s="380"/>
      <c r="H68" s="17" t="s">
        <v>40</v>
      </c>
      <c r="I68" s="14" t="s">
        <v>557</v>
      </c>
      <c r="J68" s="14" t="s">
        <v>558</v>
      </c>
      <c r="K68" s="14" t="s">
        <v>558</v>
      </c>
      <c r="L68" s="14" t="s">
        <v>718</v>
      </c>
      <c r="M68" s="14" t="s">
        <v>560</v>
      </c>
      <c r="N68" s="14" t="s">
        <v>560</v>
      </c>
    </row>
    <row r="69" spans="1:204" s="22" customFormat="1" ht="16.5">
      <c r="A69" s="392"/>
      <c r="B69" s="380" t="s">
        <v>561</v>
      </c>
      <c r="C69" s="381"/>
      <c r="D69" s="17" t="s">
        <v>40</v>
      </c>
      <c r="E69" s="392"/>
      <c r="F69" s="380" t="s">
        <v>704</v>
      </c>
      <c r="G69" s="380"/>
      <c r="H69" s="17" t="s">
        <v>40</v>
      </c>
      <c r="I69" s="14" t="s">
        <v>563</v>
      </c>
      <c r="J69" s="14" t="s">
        <v>719</v>
      </c>
      <c r="K69" s="14" t="s">
        <v>719</v>
      </c>
      <c r="L69" s="14" t="s">
        <v>720</v>
      </c>
      <c r="M69" s="14" t="s">
        <v>565</v>
      </c>
      <c r="N69" s="14" t="s">
        <v>565</v>
      </c>
    </row>
    <row r="70" spans="1:204" s="22" customFormat="1" ht="16.5">
      <c r="A70" s="392"/>
      <c r="B70" s="380" t="s">
        <v>533</v>
      </c>
      <c r="C70" s="380"/>
      <c r="D70" s="17" t="s">
        <v>213</v>
      </c>
      <c r="E70" s="392"/>
      <c r="F70" s="380" t="s">
        <v>705</v>
      </c>
      <c r="G70" s="380"/>
      <c r="H70" s="17" t="s">
        <v>213</v>
      </c>
      <c r="I70" s="15">
        <v>45</v>
      </c>
      <c r="J70" s="15">
        <v>56</v>
      </c>
      <c r="K70" s="15">
        <v>60</v>
      </c>
      <c r="L70" s="15">
        <v>64</v>
      </c>
      <c r="M70" s="15">
        <v>97</v>
      </c>
      <c r="N70" s="15">
        <v>105</v>
      </c>
    </row>
    <row r="71" spans="1:204" s="22" customFormat="1" ht="16.5">
      <c r="A71" s="392"/>
      <c r="B71" s="380" t="s">
        <v>534</v>
      </c>
      <c r="C71" s="381"/>
      <c r="D71" s="17" t="s">
        <v>213</v>
      </c>
      <c r="E71" s="392"/>
      <c r="F71" s="380" t="s">
        <v>706</v>
      </c>
      <c r="G71" s="381"/>
      <c r="H71" s="17" t="s">
        <v>213</v>
      </c>
      <c r="I71" s="15">
        <v>49</v>
      </c>
      <c r="J71" s="15">
        <v>60</v>
      </c>
      <c r="K71" s="15">
        <v>64</v>
      </c>
      <c r="L71" s="15">
        <v>69</v>
      </c>
      <c r="M71" s="15">
        <v>110</v>
      </c>
      <c r="N71" s="15">
        <v>119</v>
      </c>
    </row>
    <row r="72" spans="1:204" s="21" customFormat="1" ht="16.5">
      <c r="A72" s="392"/>
      <c r="B72" s="380" t="s">
        <v>566</v>
      </c>
      <c r="C72" s="380"/>
      <c r="D72" s="17"/>
      <c r="E72" s="392"/>
      <c r="F72" s="380" t="s">
        <v>721</v>
      </c>
      <c r="G72" s="380"/>
      <c r="H72" s="17"/>
      <c r="I72" s="20" t="s">
        <v>75</v>
      </c>
      <c r="J72" s="20" t="s">
        <v>75</v>
      </c>
      <c r="K72" s="20" t="s">
        <v>75</v>
      </c>
      <c r="L72" s="20" t="s">
        <v>75</v>
      </c>
      <c r="M72" s="20" t="s">
        <v>75</v>
      </c>
      <c r="N72" s="20" t="s">
        <v>75</v>
      </c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</row>
    <row r="73" spans="1:204" s="21" customFormat="1" ht="16.5">
      <c r="A73" s="392"/>
      <c r="B73" s="380" t="s">
        <v>568</v>
      </c>
      <c r="C73" s="380"/>
      <c r="D73" s="17" t="s">
        <v>77</v>
      </c>
      <c r="E73" s="392"/>
      <c r="F73" s="380" t="s">
        <v>722</v>
      </c>
      <c r="G73" s="380"/>
      <c r="H73" s="17" t="s">
        <v>77</v>
      </c>
      <c r="I73" s="20">
        <v>1360</v>
      </c>
      <c r="J73" s="20">
        <v>1732</v>
      </c>
      <c r="K73" s="20">
        <v>2070</v>
      </c>
      <c r="L73" s="20">
        <v>2630</v>
      </c>
      <c r="M73" s="20">
        <v>2630</v>
      </c>
      <c r="N73" s="20">
        <v>3360</v>
      </c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</row>
    <row r="74" spans="1:204" s="21" customFormat="1" ht="16.5">
      <c r="A74" s="392"/>
      <c r="B74" s="380" t="s">
        <v>569</v>
      </c>
      <c r="C74" s="380"/>
      <c r="D74" s="17" t="s">
        <v>79</v>
      </c>
      <c r="E74" s="392"/>
      <c r="F74" s="380" t="s">
        <v>723</v>
      </c>
      <c r="G74" s="380"/>
      <c r="H74" s="17" t="s">
        <v>79</v>
      </c>
      <c r="I74" s="15">
        <v>2.8</v>
      </c>
      <c r="J74" s="15">
        <v>2.8</v>
      </c>
      <c r="K74" s="15">
        <v>2.8</v>
      </c>
      <c r="L74" s="15">
        <v>2.8</v>
      </c>
      <c r="M74" s="15">
        <v>2.8</v>
      </c>
      <c r="N74" s="15">
        <v>2.8</v>
      </c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</row>
    <row r="75" spans="1:204" s="21" customFormat="1" ht="16.5">
      <c r="A75" s="390" t="s">
        <v>570</v>
      </c>
      <c r="B75" s="391"/>
      <c r="C75" s="17" t="s">
        <v>571</v>
      </c>
      <c r="D75" s="17" t="s">
        <v>40</v>
      </c>
      <c r="E75" s="390" t="s">
        <v>724</v>
      </c>
      <c r="F75" s="391"/>
      <c r="G75" s="17" t="s">
        <v>725</v>
      </c>
      <c r="H75" s="17" t="s">
        <v>40</v>
      </c>
      <c r="I75" s="13">
        <v>6.35</v>
      </c>
      <c r="J75" s="13">
        <v>9.52</v>
      </c>
      <c r="K75" s="13">
        <v>9.52</v>
      </c>
      <c r="L75" s="13">
        <v>9.52</v>
      </c>
      <c r="M75" s="13">
        <v>9.52</v>
      </c>
      <c r="N75" s="13">
        <v>9.52</v>
      </c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</row>
    <row r="76" spans="1:204" s="21" customFormat="1" ht="16.5">
      <c r="A76" s="391"/>
      <c r="B76" s="391"/>
      <c r="C76" s="17" t="s">
        <v>572</v>
      </c>
      <c r="D76" s="17" t="s">
        <v>40</v>
      </c>
      <c r="E76" s="391"/>
      <c r="F76" s="391"/>
      <c r="G76" s="17" t="s">
        <v>726</v>
      </c>
      <c r="H76" s="17" t="s">
        <v>40</v>
      </c>
      <c r="I76" s="13">
        <v>12.7</v>
      </c>
      <c r="J76" s="13">
        <v>15.88</v>
      </c>
      <c r="K76" s="13">
        <v>15.88</v>
      </c>
      <c r="L76" s="13">
        <v>15.88</v>
      </c>
      <c r="M76" s="13">
        <v>19.05</v>
      </c>
      <c r="N76" s="13">
        <v>19.05</v>
      </c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</row>
    <row r="77" spans="1:204" s="22" customFormat="1" ht="16.5">
      <c r="A77" s="391"/>
      <c r="B77" s="391"/>
      <c r="C77" s="17" t="s">
        <v>573</v>
      </c>
      <c r="D77" s="17" t="s">
        <v>84</v>
      </c>
      <c r="E77" s="391"/>
      <c r="F77" s="391"/>
      <c r="G77" s="17" t="s">
        <v>727</v>
      </c>
      <c r="H77" s="17" t="s">
        <v>84</v>
      </c>
      <c r="I77" s="15">
        <v>25</v>
      </c>
      <c r="J77" s="15">
        <v>30</v>
      </c>
      <c r="K77" s="15">
        <v>30</v>
      </c>
      <c r="L77" s="15">
        <v>30</v>
      </c>
      <c r="M77" s="15">
        <v>50</v>
      </c>
      <c r="N77" s="15">
        <v>50</v>
      </c>
    </row>
    <row r="78" spans="1:204" s="22" customFormat="1" ht="16.5">
      <c r="A78" s="391"/>
      <c r="B78" s="391"/>
      <c r="C78" s="17" t="s">
        <v>574</v>
      </c>
      <c r="D78" s="17" t="s">
        <v>84</v>
      </c>
      <c r="E78" s="391"/>
      <c r="F78" s="391"/>
      <c r="G78" s="17" t="s">
        <v>728</v>
      </c>
      <c r="H78" s="17" t="s">
        <v>84</v>
      </c>
      <c r="I78" s="15">
        <v>10</v>
      </c>
      <c r="J78" s="15">
        <v>15</v>
      </c>
      <c r="K78" s="15">
        <v>15</v>
      </c>
      <c r="L78" s="15">
        <v>15</v>
      </c>
      <c r="M78" s="15">
        <v>20</v>
      </c>
      <c r="N78" s="15">
        <v>20</v>
      </c>
    </row>
    <row r="79" spans="1:204" s="22" customFormat="1" ht="16.5">
      <c r="A79" s="380" t="s">
        <v>575</v>
      </c>
      <c r="B79" s="381"/>
      <c r="C79" s="381"/>
      <c r="D79" s="17" t="s">
        <v>28</v>
      </c>
      <c r="E79" s="380" t="s">
        <v>729</v>
      </c>
      <c r="F79" s="381"/>
      <c r="G79" s="381"/>
      <c r="H79" s="17" t="s">
        <v>28</v>
      </c>
      <c r="I79" s="17" t="s">
        <v>88</v>
      </c>
      <c r="J79" s="17" t="s">
        <v>88</v>
      </c>
      <c r="K79" s="17" t="s">
        <v>88</v>
      </c>
      <c r="L79" s="17" t="s">
        <v>88</v>
      </c>
      <c r="M79" s="17" t="s">
        <v>88</v>
      </c>
      <c r="N79" s="17" t="s">
        <v>88</v>
      </c>
    </row>
    <row r="80" spans="1:204" s="22" customFormat="1" ht="16.5">
      <c r="A80" s="380" t="s">
        <v>576</v>
      </c>
      <c r="B80" s="381"/>
      <c r="C80" s="381"/>
      <c r="D80" s="17" t="s">
        <v>28</v>
      </c>
      <c r="E80" s="380" t="s">
        <v>730</v>
      </c>
      <c r="F80" s="381"/>
      <c r="G80" s="381"/>
      <c r="H80" s="17" t="s">
        <v>28</v>
      </c>
      <c r="I80" s="17" t="s">
        <v>731</v>
      </c>
      <c r="J80" s="17" t="s">
        <v>731</v>
      </c>
      <c r="K80" s="17" t="s">
        <v>731</v>
      </c>
      <c r="L80" s="17" t="s">
        <v>731</v>
      </c>
      <c r="M80" s="17" t="s">
        <v>731</v>
      </c>
      <c r="N80" s="17" t="s">
        <v>731</v>
      </c>
    </row>
    <row r="81" spans="1:204" s="21" customFormat="1" ht="18">
      <c r="A81" s="380" t="s">
        <v>578</v>
      </c>
      <c r="B81" s="381"/>
      <c r="C81" s="381"/>
      <c r="D81" s="17" t="s">
        <v>579</v>
      </c>
      <c r="E81" s="380" t="s">
        <v>732</v>
      </c>
      <c r="F81" s="381"/>
      <c r="G81" s="381"/>
      <c r="H81" s="17" t="s">
        <v>579</v>
      </c>
      <c r="I81" s="17" t="s">
        <v>581</v>
      </c>
      <c r="J81" s="17" t="s">
        <v>582</v>
      </c>
      <c r="K81" s="17" t="s">
        <v>733</v>
      </c>
      <c r="L81" s="17" t="s">
        <v>583</v>
      </c>
      <c r="M81" s="17" t="s">
        <v>585</v>
      </c>
      <c r="N81" s="17" t="s">
        <v>586</v>
      </c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</row>
    <row r="82" spans="1:204" s="22" customFormat="1" ht="16.5">
      <c r="A82" s="381" t="s">
        <v>587</v>
      </c>
      <c r="B82" s="381"/>
      <c r="C82" s="381"/>
      <c r="D82" s="15" t="s">
        <v>228</v>
      </c>
      <c r="E82" s="381" t="s">
        <v>734</v>
      </c>
      <c r="F82" s="381"/>
      <c r="G82" s="381"/>
      <c r="H82" s="15" t="s">
        <v>228</v>
      </c>
      <c r="I82" s="13" t="s">
        <v>589</v>
      </c>
      <c r="J82" s="13" t="s">
        <v>590</v>
      </c>
      <c r="K82" s="13" t="s">
        <v>590</v>
      </c>
      <c r="L82" s="13" t="s">
        <v>735</v>
      </c>
      <c r="M82" s="13" t="s">
        <v>593</v>
      </c>
      <c r="N82" s="13" t="s">
        <v>593</v>
      </c>
    </row>
    <row r="85" spans="1:204" ht="5.25" customHeight="1"/>
    <row r="86" spans="1:204" ht="5.25" customHeight="1"/>
    <row r="87" spans="1:204" ht="4.5" customHeight="1"/>
  </sheetData>
  <mergeCells count="81">
    <mergeCell ref="A1:B1"/>
    <mergeCell ref="C1:D1"/>
    <mergeCell ref="E1:H1"/>
    <mergeCell ref="A2:C2"/>
    <mergeCell ref="E2:G2"/>
    <mergeCell ref="A13:C13"/>
    <mergeCell ref="E13:G13"/>
    <mergeCell ref="A14:C14"/>
    <mergeCell ref="E14:G14"/>
    <mergeCell ref="B39:C39"/>
    <mergeCell ref="F39:G39"/>
    <mergeCell ref="A25:A48"/>
    <mergeCell ref="A15:B24"/>
    <mergeCell ref="B40:C40"/>
    <mergeCell ref="F40:G40"/>
    <mergeCell ref="B41:C41"/>
    <mergeCell ref="F41:G41"/>
    <mergeCell ref="B42:C42"/>
    <mergeCell ref="F42:G42"/>
    <mergeCell ref="B43:C43"/>
    <mergeCell ref="F43:G43"/>
    <mergeCell ref="B47:C47"/>
    <mergeCell ref="F47:G47"/>
    <mergeCell ref="B48:C48"/>
    <mergeCell ref="F48:G48"/>
    <mergeCell ref="B49:C49"/>
    <mergeCell ref="E25:E48"/>
    <mergeCell ref="F25:F29"/>
    <mergeCell ref="F30:F38"/>
    <mergeCell ref="B44:C44"/>
    <mergeCell ref="B45:C45"/>
    <mergeCell ref="F45:G45"/>
    <mergeCell ref="B46:C46"/>
    <mergeCell ref="F46:G46"/>
    <mergeCell ref="B50:C50"/>
    <mergeCell ref="B51:C51"/>
    <mergeCell ref="B52:C52"/>
    <mergeCell ref="B67:C67"/>
    <mergeCell ref="A79:C79"/>
    <mergeCell ref="E79:G79"/>
    <mergeCell ref="A75:B78"/>
    <mergeCell ref="E75:F78"/>
    <mergeCell ref="B70:C70"/>
    <mergeCell ref="F70:G70"/>
    <mergeCell ref="B71:C71"/>
    <mergeCell ref="F71:G71"/>
    <mergeCell ref="B72:C72"/>
    <mergeCell ref="F72:G72"/>
    <mergeCell ref="E53:E74"/>
    <mergeCell ref="F53:F57"/>
    <mergeCell ref="F58:F66"/>
    <mergeCell ref="A80:C80"/>
    <mergeCell ref="E80:G80"/>
    <mergeCell ref="A81:C81"/>
    <mergeCell ref="E81:G81"/>
    <mergeCell ref="A82:C82"/>
    <mergeCell ref="E82:G82"/>
    <mergeCell ref="E15:F24"/>
    <mergeCell ref="A49:A52"/>
    <mergeCell ref="A53:A74"/>
    <mergeCell ref="B25:B29"/>
    <mergeCell ref="B30:B38"/>
    <mergeCell ref="B53:B57"/>
    <mergeCell ref="B58:B66"/>
    <mergeCell ref="B73:C73"/>
    <mergeCell ref="F73:G73"/>
    <mergeCell ref="B74:C74"/>
    <mergeCell ref="F74:G74"/>
    <mergeCell ref="F67:G67"/>
    <mergeCell ref="B68:C68"/>
    <mergeCell ref="F68:G68"/>
    <mergeCell ref="B69:C69"/>
    <mergeCell ref="F69:G69"/>
    <mergeCell ref="G3:G4"/>
    <mergeCell ref="G8:G9"/>
    <mergeCell ref="A3:B7"/>
    <mergeCell ref="E3:F7"/>
    <mergeCell ref="A8:B12"/>
    <mergeCell ref="E8:F12"/>
    <mergeCell ref="C3:C4"/>
    <mergeCell ref="C8:C9"/>
  </mergeCells>
  <phoneticPr fontId="14" type="noConversion"/>
  <hyperlinks>
    <hyperlink ref="A1:B1" location="目录!A1" display="Return"/>
  </hyperlinks>
  <pageMargins left="0.69930555555555596" right="0.69930555555555596" top="0.75" bottom="0.75" header="0.3" footer="0.3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83"/>
  <sheetViews>
    <sheetView workbookViewId="0">
      <pane xSplit="4" ySplit="1" topLeftCell="E41" activePane="bottomRight" state="frozen"/>
      <selection pane="topRight"/>
      <selection pane="bottomLeft"/>
      <selection pane="bottomRight" activeCell="B44" sqref="B44:D44"/>
    </sheetView>
  </sheetViews>
  <sheetFormatPr defaultColWidth="9" defaultRowHeight="5.65" customHeight="1"/>
  <cols>
    <col min="1" max="1" width="3.5" style="3" customWidth="1"/>
    <col min="2" max="2" width="18" style="3" customWidth="1"/>
    <col min="3" max="3" width="27.75" style="3" customWidth="1"/>
    <col min="4" max="4" width="8.375" style="3" customWidth="1"/>
    <col min="5" max="5" width="21.125" style="3" customWidth="1"/>
    <col min="6" max="10" width="20.125" style="3" customWidth="1"/>
    <col min="11" max="200" width="9" style="3"/>
    <col min="201" max="231" width="9" style="4"/>
    <col min="232" max="16384" width="9" style="5"/>
  </cols>
  <sheetData>
    <row r="1" spans="1:231" s="1" customFormat="1" ht="33" customHeight="1">
      <c r="A1" s="271" t="s">
        <v>0</v>
      </c>
      <c r="B1" s="271"/>
      <c r="C1" s="384" t="s">
        <v>1</v>
      </c>
      <c r="D1" s="385"/>
      <c r="E1" s="6" t="s">
        <v>736</v>
      </c>
      <c r="F1" s="6" t="s">
        <v>737</v>
      </c>
      <c r="G1" s="6" t="s">
        <v>738</v>
      </c>
      <c r="H1" s="6" t="s">
        <v>739</v>
      </c>
      <c r="I1" s="6" t="s">
        <v>740</v>
      </c>
      <c r="J1" s="6" t="s">
        <v>741</v>
      </c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</row>
    <row r="2" spans="1:231" ht="16.5">
      <c r="A2" s="379" t="s">
        <v>478</v>
      </c>
      <c r="B2" s="371"/>
      <c r="C2" s="371"/>
      <c r="D2" s="7" t="s">
        <v>479</v>
      </c>
      <c r="E2" s="9" t="s">
        <v>658</v>
      </c>
      <c r="F2" s="9" t="s">
        <v>658</v>
      </c>
      <c r="G2" s="9" t="s">
        <v>658</v>
      </c>
      <c r="H2" s="9" t="s">
        <v>658</v>
      </c>
      <c r="I2" s="9" t="s">
        <v>658</v>
      </c>
      <c r="J2" s="9" t="s">
        <v>658</v>
      </c>
    </row>
    <row r="3" spans="1:231" ht="16.5">
      <c r="A3" s="369" t="s">
        <v>9</v>
      </c>
      <c r="B3" s="370"/>
      <c r="C3" s="386" t="s">
        <v>8</v>
      </c>
      <c r="D3" s="7" t="s">
        <v>15</v>
      </c>
      <c r="E3" s="8">
        <v>5100</v>
      </c>
      <c r="F3" s="8">
        <v>7200</v>
      </c>
      <c r="G3" s="8">
        <v>8500</v>
      </c>
      <c r="H3" s="8">
        <v>10000</v>
      </c>
      <c r="I3" s="8">
        <v>14000</v>
      </c>
      <c r="J3" s="8">
        <v>17000</v>
      </c>
    </row>
    <row r="4" spans="1:231" ht="16.5">
      <c r="A4" s="369"/>
      <c r="B4" s="370"/>
      <c r="C4" s="387"/>
      <c r="D4" s="7" t="s">
        <v>482</v>
      </c>
      <c r="E4" s="8">
        <v>18000</v>
      </c>
      <c r="F4" s="8">
        <v>24000</v>
      </c>
      <c r="G4" s="8">
        <v>30000</v>
      </c>
      <c r="H4" s="8">
        <v>36000</v>
      </c>
      <c r="I4" s="8">
        <v>48000</v>
      </c>
      <c r="J4" s="8">
        <v>60000</v>
      </c>
    </row>
    <row r="5" spans="1:231" ht="16.5">
      <c r="A5" s="370"/>
      <c r="B5" s="370"/>
      <c r="C5" s="7" t="s">
        <v>24</v>
      </c>
      <c r="D5" s="7" t="s">
        <v>15</v>
      </c>
      <c r="E5" s="8">
        <v>1900</v>
      </c>
      <c r="F5" s="8">
        <v>2720</v>
      </c>
      <c r="G5" s="8">
        <v>3250</v>
      </c>
      <c r="H5" s="8">
        <v>3850</v>
      </c>
      <c r="I5" s="8">
        <v>5540</v>
      </c>
      <c r="J5" s="8">
        <v>6810</v>
      </c>
    </row>
    <row r="6" spans="1:231" ht="16.5">
      <c r="A6" s="370"/>
      <c r="B6" s="370"/>
      <c r="C6" s="7" t="s">
        <v>483</v>
      </c>
      <c r="D6" s="7" t="s">
        <v>17</v>
      </c>
      <c r="E6" s="8">
        <v>8.73</v>
      </c>
      <c r="F6" s="8">
        <v>12.83</v>
      </c>
      <c r="G6" s="8">
        <v>15</v>
      </c>
      <c r="H6" s="8">
        <v>6.9</v>
      </c>
      <c r="I6" s="8">
        <v>10.1</v>
      </c>
      <c r="J6" s="8">
        <v>12.43</v>
      </c>
    </row>
    <row r="7" spans="1:231" ht="16.5">
      <c r="A7" s="370"/>
      <c r="B7" s="370"/>
      <c r="C7" s="10" t="s">
        <v>484</v>
      </c>
      <c r="D7" s="10"/>
      <c r="E7" s="11">
        <f t="shared" ref="E7" si="0">E3/E5</f>
        <v>2.6842105263157894</v>
      </c>
      <c r="F7" s="11">
        <f>F3/F5</f>
        <v>2.6470588235294117</v>
      </c>
      <c r="G7" s="11">
        <f>G3/G5</f>
        <v>2.6153846153846154</v>
      </c>
      <c r="H7" s="11">
        <f>H3/H5</f>
        <v>2.5974025974025974</v>
      </c>
      <c r="I7" s="11">
        <f>I3/I5</f>
        <v>2.5270758122743682</v>
      </c>
      <c r="J7" s="11">
        <f>J3/J5</f>
        <v>2.4963289280469896</v>
      </c>
    </row>
    <row r="8" spans="1:231" ht="16.5">
      <c r="A8" s="369" t="s">
        <v>485</v>
      </c>
      <c r="B8" s="370"/>
      <c r="C8" s="386" t="s">
        <v>8</v>
      </c>
      <c r="D8" s="7" t="s">
        <v>15</v>
      </c>
      <c r="E8" s="8">
        <v>5600</v>
      </c>
      <c r="F8" s="8">
        <v>7900</v>
      </c>
      <c r="G8" s="8">
        <v>9300</v>
      </c>
      <c r="H8" s="8">
        <v>11000</v>
      </c>
      <c r="I8" s="8">
        <v>15000</v>
      </c>
      <c r="J8" s="8">
        <v>17500</v>
      </c>
    </row>
    <row r="9" spans="1:231" ht="16.5">
      <c r="A9" s="369"/>
      <c r="B9" s="370"/>
      <c r="C9" s="387"/>
      <c r="D9" s="7" t="s">
        <v>482</v>
      </c>
      <c r="E9" s="8">
        <v>19800</v>
      </c>
      <c r="F9" s="8">
        <v>26400</v>
      </c>
      <c r="G9" s="8">
        <v>33000</v>
      </c>
      <c r="H9" s="8">
        <v>39600</v>
      </c>
      <c r="I9" s="8">
        <v>52800</v>
      </c>
      <c r="J9" s="8">
        <v>66000</v>
      </c>
    </row>
    <row r="10" spans="1:231" ht="16.5">
      <c r="A10" s="370"/>
      <c r="B10" s="370"/>
      <c r="C10" s="7" t="s">
        <v>486</v>
      </c>
      <c r="D10" s="7" t="s">
        <v>15</v>
      </c>
      <c r="E10" s="8">
        <v>1750</v>
      </c>
      <c r="F10" s="8">
        <v>2500</v>
      </c>
      <c r="G10" s="8">
        <v>3130</v>
      </c>
      <c r="H10" s="8">
        <v>3680</v>
      </c>
      <c r="I10" s="8">
        <v>5500</v>
      </c>
      <c r="J10" s="8">
        <v>6680</v>
      </c>
    </row>
    <row r="11" spans="1:231" ht="16.5">
      <c r="A11" s="370"/>
      <c r="B11" s="370"/>
      <c r="C11" s="7" t="s">
        <v>483</v>
      </c>
      <c r="D11" s="7" t="s">
        <v>17</v>
      </c>
      <c r="E11" s="8">
        <v>8.11</v>
      </c>
      <c r="F11" s="8">
        <v>12</v>
      </c>
      <c r="G11" s="8">
        <v>14.3</v>
      </c>
      <c r="H11" s="8">
        <v>6.6</v>
      </c>
      <c r="I11" s="8">
        <v>10</v>
      </c>
      <c r="J11" s="8">
        <v>12.13</v>
      </c>
    </row>
    <row r="12" spans="1:231" ht="16.5">
      <c r="A12" s="370"/>
      <c r="B12" s="370"/>
      <c r="C12" s="10" t="s">
        <v>174</v>
      </c>
      <c r="D12" s="10"/>
      <c r="E12" s="11">
        <f t="shared" ref="E12" si="1">E8/E10</f>
        <v>3.2</v>
      </c>
      <c r="F12" s="11">
        <f>F8/F10</f>
        <v>3.16</v>
      </c>
      <c r="G12" s="11">
        <f>G8/G10</f>
        <v>2.9712460063897765</v>
      </c>
      <c r="H12" s="11">
        <f>H8/H10</f>
        <v>2.9891304347826089</v>
      </c>
      <c r="I12" s="11">
        <f>I8/I10</f>
        <v>2.7272727272727271</v>
      </c>
      <c r="J12" s="11">
        <f>J8/J10</f>
        <v>2.6197604790419162</v>
      </c>
    </row>
    <row r="13" spans="1:231" ht="16.5">
      <c r="A13" s="379" t="s">
        <v>487</v>
      </c>
      <c r="B13" s="371"/>
      <c r="C13" s="371"/>
      <c r="D13" s="7" t="s">
        <v>15</v>
      </c>
      <c r="E13" s="8">
        <v>2650</v>
      </c>
      <c r="F13" s="8">
        <v>3200</v>
      </c>
      <c r="G13" s="8">
        <v>4100</v>
      </c>
      <c r="H13" s="8">
        <v>4570</v>
      </c>
      <c r="I13" s="8">
        <v>6100</v>
      </c>
      <c r="J13" s="8">
        <v>7800</v>
      </c>
    </row>
    <row r="14" spans="1:231" ht="16.5">
      <c r="A14" s="379" t="s">
        <v>488</v>
      </c>
      <c r="B14" s="371"/>
      <c r="C14" s="371"/>
      <c r="D14" s="7" t="s">
        <v>17</v>
      </c>
      <c r="E14" s="12">
        <v>12.045454545454501</v>
      </c>
      <c r="F14" s="12">
        <v>14.545454545454501</v>
      </c>
      <c r="G14" s="12">
        <v>18.636363636363601</v>
      </c>
      <c r="H14" s="12">
        <v>20.772727272727298</v>
      </c>
      <c r="I14" s="12">
        <v>27.727272727272702</v>
      </c>
      <c r="J14" s="12">
        <v>35.454545454545503</v>
      </c>
    </row>
    <row r="15" spans="1:231" ht="16.5" customHeight="1">
      <c r="A15" s="369" t="s">
        <v>18</v>
      </c>
      <c r="B15" s="370"/>
      <c r="C15" s="7" t="s">
        <v>1</v>
      </c>
      <c r="D15" s="7"/>
      <c r="E15" s="13" t="s">
        <v>136</v>
      </c>
      <c r="F15" s="13" t="s">
        <v>137</v>
      </c>
      <c r="G15" s="13" t="s">
        <v>668</v>
      </c>
      <c r="H15" s="13" t="s">
        <v>669</v>
      </c>
      <c r="I15" s="13" t="s">
        <v>139</v>
      </c>
      <c r="J15" s="13" t="s">
        <v>140</v>
      </c>
    </row>
    <row r="16" spans="1:231" ht="16.5">
      <c r="A16" s="370"/>
      <c r="B16" s="370"/>
      <c r="C16" s="7" t="s">
        <v>19</v>
      </c>
      <c r="D16" s="7"/>
      <c r="E16" s="14" t="s">
        <v>20</v>
      </c>
      <c r="F16" s="14" t="s">
        <v>20</v>
      </c>
      <c r="G16" s="14" t="s">
        <v>20</v>
      </c>
      <c r="H16" s="13" t="s">
        <v>20</v>
      </c>
      <c r="I16" s="13" t="s">
        <v>143</v>
      </c>
      <c r="J16" s="13" t="s">
        <v>143</v>
      </c>
    </row>
    <row r="17" spans="1:231" ht="16.5">
      <c r="A17" s="370"/>
      <c r="B17" s="370"/>
      <c r="C17" s="7" t="s">
        <v>21</v>
      </c>
      <c r="D17" s="7"/>
      <c r="E17" s="15" t="s">
        <v>22</v>
      </c>
      <c r="F17" s="15" t="s">
        <v>22</v>
      </c>
      <c r="G17" s="15" t="s">
        <v>496</v>
      </c>
      <c r="H17" s="13" t="s">
        <v>22</v>
      </c>
      <c r="I17" s="13" t="s">
        <v>23</v>
      </c>
      <c r="J17" s="13" t="s">
        <v>23</v>
      </c>
    </row>
    <row r="18" spans="1:231" ht="16.5">
      <c r="A18" s="370"/>
      <c r="B18" s="370"/>
      <c r="C18" s="7" t="s">
        <v>8</v>
      </c>
      <c r="D18" s="7" t="s">
        <v>15</v>
      </c>
      <c r="E18" s="15">
        <v>6030</v>
      </c>
      <c r="F18" s="15">
        <v>7330</v>
      </c>
      <c r="G18" s="15">
        <v>7920</v>
      </c>
      <c r="H18" s="15">
        <v>8520</v>
      </c>
      <c r="I18" s="15">
        <v>14200</v>
      </c>
      <c r="J18" s="15">
        <v>16700</v>
      </c>
    </row>
    <row r="19" spans="1:231" ht="16.5">
      <c r="A19" s="370"/>
      <c r="B19" s="370"/>
      <c r="C19" s="7" t="s">
        <v>24</v>
      </c>
      <c r="D19" s="7" t="s">
        <v>15</v>
      </c>
      <c r="E19" s="15">
        <v>2025</v>
      </c>
      <c r="F19" s="15">
        <v>2445</v>
      </c>
      <c r="G19" s="15">
        <v>2610</v>
      </c>
      <c r="H19" s="15">
        <v>2940</v>
      </c>
      <c r="I19" s="15">
        <v>4550</v>
      </c>
      <c r="J19" s="15">
        <v>5300</v>
      </c>
    </row>
    <row r="20" spans="1:231" ht="16.5">
      <c r="A20" s="370"/>
      <c r="B20" s="370"/>
      <c r="C20" s="7" t="s">
        <v>498</v>
      </c>
      <c r="D20" s="7" t="s">
        <v>17</v>
      </c>
      <c r="E20" s="15">
        <v>9.4</v>
      </c>
      <c r="F20" s="15">
        <v>12</v>
      </c>
      <c r="G20" s="15">
        <v>12.65</v>
      </c>
      <c r="H20" s="15">
        <v>14.5</v>
      </c>
      <c r="I20" s="15">
        <v>22.6</v>
      </c>
      <c r="J20" s="15">
        <v>27.1</v>
      </c>
    </row>
    <row r="21" spans="1:231" ht="16.5">
      <c r="A21" s="370"/>
      <c r="B21" s="370"/>
      <c r="C21" s="7" t="s">
        <v>499</v>
      </c>
      <c r="D21" s="7" t="s">
        <v>17</v>
      </c>
      <c r="E21" s="15">
        <v>42</v>
      </c>
      <c r="F21" s="15">
        <v>65</v>
      </c>
      <c r="G21" s="15" t="s">
        <v>4</v>
      </c>
      <c r="H21" s="15">
        <v>75</v>
      </c>
      <c r="I21" s="15" t="s">
        <v>4</v>
      </c>
      <c r="J21" s="15" t="s">
        <v>4</v>
      </c>
    </row>
    <row r="22" spans="1:231" ht="16.5">
      <c r="A22" s="370"/>
      <c r="B22" s="370"/>
      <c r="C22" s="7" t="s">
        <v>500</v>
      </c>
      <c r="D22" s="7"/>
      <c r="E22" s="15" t="s">
        <v>675</v>
      </c>
      <c r="F22" s="15" t="s">
        <v>675</v>
      </c>
      <c r="G22" s="15" t="s">
        <v>675</v>
      </c>
      <c r="H22" s="15" t="s">
        <v>675</v>
      </c>
      <c r="I22" s="15" t="s">
        <v>676</v>
      </c>
      <c r="J22" s="15" t="s">
        <v>677</v>
      </c>
    </row>
    <row r="23" spans="1:231" ht="16.5">
      <c r="A23" s="370"/>
      <c r="B23" s="370"/>
      <c r="C23" s="7" t="s">
        <v>29</v>
      </c>
      <c r="D23" s="7" t="s">
        <v>30</v>
      </c>
      <c r="E23" s="15">
        <v>50</v>
      </c>
      <c r="F23" s="15">
        <v>60</v>
      </c>
      <c r="G23" s="15">
        <v>55</v>
      </c>
      <c r="H23" s="15">
        <v>60</v>
      </c>
      <c r="I23" s="15">
        <v>70</v>
      </c>
      <c r="J23" s="15">
        <v>80</v>
      </c>
    </row>
    <row r="24" spans="1:231" ht="16.5">
      <c r="A24" s="370"/>
      <c r="B24" s="370"/>
      <c r="C24" s="7" t="s">
        <v>506</v>
      </c>
      <c r="D24" s="7" t="s">
        <v>32</v>
      </c>
      <c r="E24" s="15">
        <v>600</v>
      </c>
      <c r="F24" s="15">
        <v>600</v>
      </c>
      <c r="G24" s="15">
        <v>750</v>
      </c>
      <c r="H24" s="15">
        <v>875</v>
      </c>
      <c r="I24" s="15">
        <v>1400</v>
      </c>
      <c r="J24" s="15">
        <v>1400</v>
      </c>
    </row>
    <row r="25" spans="1:231" ht="16.5" customHeight="1">
      <c r="A25" s="372" t="s">
        <v>507</v>
      </c>
      <c r="B25" s="376" t="s">
        <v>508</v>
      </c>
      <c r="C25" s="7" t="s">
        <v>176</v>
      </c>
      <c r="D25" s="7"/>
      <c r="E25" s="15" t="s">
        <v>602</v>
      </c>
      <c r="F25" s="15" t="s">
        <v>603</v>
      </c>
      <c r="G25" s="15" t="s">
        <v>604</v>
      </c>
      <c r="H25" s="15" t="s">
        <v>604</v>
      </c>
      <c r="I25" s="15" t="s">
        <v>605</v>
      </c>
      <c r="J25" s="15" t="s">
        <v>605</v>
      </c>
      <c r="GP25" s="4"/>
      <c r="GQ25" s="4"/>
      <c r="GR25" s="4"/>
      <c r="HU25" s="5"/>
      <c r="HV25" s="5"/>
      <c r="HW25" s="5"/>
    </row>
    <row r="26" spans="1:231" ht="16.5">
      <c r="A26" s="372"/>
      <c r="B26" s="377"/>
      <c r="C26" s="7" t="s">
        <v>179</v>
      </c>
      <c r="D26" s="7"/>
      <c r="E26" s="15" t="s">
        <v>263</v>
      </c>
      <c r="F26" s="15" t="s">
        <v>263</v>
      </c>
      <c r="G26" s="15" t="s">
        <v>263</v>
      </c>
      <c r="H26" s="15" t="s">
        <v>263</v>
      </c>
      <c r="I26" s="15" t="s">
        <v>263</v>
      </c>
      <c r="J26" s="15" t="s">
        <v>263</v>
      </c>
      <c r="GP26" s="4"/>
      <c r="GQ26" s="4"/>
      <c r="GR26" s="4"/>
      <c r="HU26" s="5"/>
      <c r="HV26" s="5"/>
      <c r="HW26" s="5"/>
    </row>
    <row r="27" spans="1:231" ht="16.5">
      <c r="A27" s="372"/>
      <c r="B27" s="377"/>
      <c r="C27" s="7" t="s">
        <v>151</v>
      </c>
      <c r="D27" s="7" t="s">
        <v>15</v>
      </c>
      <c r="E27" s="15">
        <v>35</v>
      </c>
      <c r="F27" s="15">
        <v>60</v>
      </c>
      <c r="G27" s="15">
        <v>75</v>
      </c>
      <c r="H27" s="15">
        <v>75</v>
      </c>
      <c r="I27" s="15">
        <v>125</v>
      </c>
      <c r="J27" s="15">
        <v>125</v>
      </c>
      <c r="GP27" s="4"/>
      <c r="GQ27" s="4"/>
      <c r="GR27" s="4"/>
      <c r="HU27" s="5"/>
      <c r="HV27" s="5"/>
      <c r="HW27" s="5"/>
    </row>
    <row r="28" spans="1:231" ht="16.5">
      <c r="A28" s="372"/>
      <c r="B28" s="377"/>
      <c r="C28" s="7" t="s">
        <v>180</v>
      </c>
      <c r="D28" s="7" t="s">
        <v>30</v>
      </c>
      <c r="E28" s="15">
        <v>3</v>
      </c>
      <c r="F28" s="15">
        <v>3</v>
      </c>
      <c r="G28" s="15">
        <v>4</v>
      </c>
      <c r="H28" s="15">
        <v>4</v>
      </c>
      <c r="I28" s="15">
        <v>5</v>
      </c>
      <c r="J28" s="15">
        <v>5</v>
      </c>
      <c r="GP28" s="4"/>
      <c r="GQ28" s="4"/>
      <c r="GR28" s="4"/>
      <c r="HU28" s="5"/>
      <c r="HV28" s="5"/>
      <c r="HW28" s="5"/>
    </row>
    <row r="29" spans="1:231" ht="16.5">
      <c r="A29" s="372"/>
      <c r="B29" s="378"/>
      <c r="C29" s="7" t="s">
        <v>181</v>
      </c>
      <c r="D29" s="7" t="s">
        <v>36</v>
      </c>
      <c r="E29" s="15" t="s">
        <v>607</v>
      </c>
      <c r="F29" s="15" t="s">
        <v>608</v>
      </c>
      <c r="G29" s="15" t="s">
        <v>742</v>
      </c>
      <c r="H29" s="15" t="s">
        <v>609</v>
      </c>
      <c r="I29" s="15" t="s">
        <v>610</v>
      </c>
      <c r="J29" s="15" t="s">
        <v>610</v>
      </c>
      <c r="GP29" s="4"/>
      <c r="GQ29" s="4"/>
      <c r="GR29" s="4"/>
      <c r="HU29" s="5"/>
      <c r="HV29" s="5"/>
      <c r="HW29" s="5"/>
    </row>
    <row r="30" spans="1:231" ht="16.5">
      <c r="A30" s="372"/>
      <c r="B30" s="376" t="s">
        <v>513</v>
      </c>
      <c r="C30" s="7" t="s">
        <v>514</v>
      </c>
      <c r="D30" s="7"/>
      <c r="E30" s="15">
        <v>3</v>
      </c>
      <c r="F30" s="15">
        <v>3</v>
      </c>
      <c r="G30" s="15">
        <v>3</v>
      </c>
      <c r="H30" s="15">
        <v>3</v>
      </c>
      <c r="I30" s="15">
        <v>3</v>
      </c>
      <c r="J30" s="15">
        <v>3</v>
      </c>
      <c r="GP30" s="4"/>
      <c r="GQ30" s="4"/>
      <c r="GR30" s="4"/>
      <c r="HU30" s="5"/>
      <c r="HV30" s="5"/>
      <c r="HW30" s="5"/>
    </row>
    <row r="31" spans="1:231" ht="16.5">
      <c r="A31" s="372"/>
      <c r="B31" s="377"/>
      <c r="C31" s="7" t="s">
        <v>515</v>
      </c>
      <c r="D31" s="7" t="s">
        <v>40</v>
      </c>
      <c r="E31" s="15" t="s">
        <v>187</v>
      </c>
      <c r="F31" s="15" t="s">
        <v>187</v>
      </c>
      <c r="G31" s="15" t="s">
        <v>187</v>
      </c>
      <c r="H31" s="15" t="s">
        <v>187</v>
      </c>
      <c r="I31" s="15" t="s">
        <v>187</v>
      </c>
      <c r="J31" s="15" t="s">
        <v>187</v>
      </c>
      <c r="GP31" s="4"/>
      <c r="GQ31" s="4"/>
      <c r="GR31" s="4"/>
      <c r="HU31" s="5"/>
      <c r="HV31" s="5"/>
      <c r="HW31" s="5"/>
    </row>
    <row r="32" spans="1:231" ht="16.5">
      <c r="A32" s="372"/>
      <c r="B32" s="377"/>
      <c r="C32" s="7" t="s">
        <v>516</v>
      </c>
      <c r="D32" s="7" t="s">
        <v>40</v>
      </c>
      <c r="E32" s="15">
        <v>1.4</v>
      </c>
      <c r="F32" s="15">
        <v>1.6</v>
      </c>
      <c r="G32" s="15">
        <v>1.5</v>
      </c>
      <c r="H32" s="15">
        <v>1.5</v>
      </c>
      <c r="I32" s="15">
        <v>1.5</v>
      </c>
      <c r="J32" s="15">
        <v>1.5</v>
      </c>
      <c r="GP32" s="4"/>
      <c r="GQ32" s="4"/>
      <c r="GR32" s="4"/>
      <c r="HU32" s="5"/>
      <c r="HV32" s="5"/>
      <c r="HW32" s="5"/>
    </row>
    <row r="33" spans="1:231" ht="16.5">
      <c r="A33" s="372"/>
      <c r="B33" s="377"/>
      <c r="C33" s="7" t="s">
        <v>517</v>
      </c>
      <c r="D33" s="7"/>
      <c r="E33" s="14" t="s">
        <v>154</v>
      </c>
      <c r="F33" s="14" t="s">
        <v>154</v>
      </c>
      <c r="G33" s="14" t="s">
        <v>154</v>
      </c>
      <c r="H33" s="14" t="s">
        <v>154</v>
      </c>
      <c r="I33" s="14" t="s">
        <v>154</v>
      </c>
      <c r="J33" s="14" t="s">
        <v>154</v>
      </c>
      <c r="GP33" s="4"/>
      <c r="GQ33" s="4"/>
      <c r="GR33" s="4"/>
      <c r="HU33" s="5"/>
      <c r="HV33" s="5"/>
      <c r="HW33" s="5"/>
    </row>
    <row r="34" spans="1:231" ht="16.5">
      <c r="A34" s="372"/>
      <c r="B34" s="377"/>
      <c r="C34" s="7" t="s">
        <v>518</v>
      </c>
      <c r="D34" s="7" t="s">
        <v>40</v>
      </c>
      <c r="E34" s="15" t="s">
        <v>189</v>
      </c>
      <c r="F34" s="15" t="s">
        <v>189</v>
      </c>
      <c r="G34" s="15" t="s">
        <v>189</v>
      </c>
      <c r="H34" s="15" t="s">
        <v>189</v>
      </c>
      <c r="I34" s="15" t="s">
        <v>189</v>
      </c>
      <c r="J34" s="15" t="s">
        <v>189</v>
      </c>
      <c r="GP34" s="4"/>
      <c r="GQ34" s="4"/>
      <c r="GR34" s="4"/>
      <c r="HU34" s="5"/>
      <c r="HV34" s="5"/>
      <c r="HW34" s="5"/>
    </row>
    <row r="35" spans="1:231" ht="16.5">
      <c r="A35" s="372"/>
      <c r="B35" s="377"/>
      <c r="C35" s="7" t="s">
        <v>519</v>
      </c>
      <c r="D35" s="7" t="s">
        <v>40</v>
      </c>
      <c r="E35" s="15" t="s">
        <v>612</v>
      </c>
      <c r="F35" s="15" t="s">
        <v>613</v>
      </c>
      <c r="G35" s="15" t="s">
        <v>613</v>
      </c>
      <c r="H35" s="15" t="s">
        <v>613</v>
      </c>
      <c r="I35" s="15" t="s">
        <v>614</v>
      </c>
      <c r="J35" s="15" t="s">
        <v>614</v>
      </c>
      <c r="GP35" s="4"/>
      <c r="GQ35" s="4"/>
      <c r="GR35" s="4"/>
      <c r="HU35" s="5"/>
      <c r="HV35" s="5"/>
      <c r="HW35" s="5"/>
    </row>
    <row r="36" spans="1:231" ht="16.5">
      <c r="A36" s="372"/>
      <c r="B36" s="377"/>
      <c r="C36" s="7" t="s">
        <v>520</v>
      </c>
      <c r="D36" s="7"/>
      <c r="E36" s="15">
        <v>19</v>
      </c>
      <c r="F36" s="15">
        <v>18</v>
      </c>
      <c r="G36" s="15">
        <v>18</v>
      </c>
      <c r="H36" s="15">
        <v>18</v>
      </c>
      <c r="I36" s="15">
        <v>18</v>
      </c>
      <c r="J36" s="15">
        <v>18</v>
      </c>
      <c r="GP36" s="4"/>
      <c r="GQ36" s="4"/>
      <c r="GR36" s="4"/>
      <c r="HU36" s="5"/>
      <c r="HV36" s="5"/>
      <c r="HW36" s="5"/>
    </row>
    <row r="37" spans="1:231" ht="16.5">
      <c r="A37" s="372"/>
      <c r="B37" s="377"/>
      <c r="C37" s="7" t="s">
        <v>521</v>
      </c>
      <c r="D37" s="7"/>
      <c r="E37" s="15">
        <v>3</v>
      </c>
      <c r="F37" s="15">
        <v>6</v>
      </c>
      <c r="G37" s="15">
        <v>6</v>
      </c>
      <c r="H37" s="15">
        <v>6</v>
      </c>
      <c r="I37" s="15">
        <v>6</v>
      </c>
      <c r="J37" s="15">
        <v>6</v>
      </c>
      <c r="GP37" s="4"/>
      <c r="GQ37" s="4"/>
      <c r="GR37" s="4"/>
      <c r="HU37" s="5"/>
      <c r="HV37" s="5"/>
      <c r="HW37" s="5"/>
    </row>
    <row r="38" spans="1:231" ht="16.5">
      <c r="A38" s="372"/>
      <c r="B38" s="378"/>
      <c r="C38" s="7" t="s">
        <v>522</v>
      </c>
      <c r="D38" s="7" t="s">
        <v>194</v>
      </c>
      <c r="E38" s="16">
        <v>7.1681389875428598</v>
      </c>
      <c r="F38" s="16">
        <v>10</v>
      </c>
      <c r="G38" s="16">
        <v>10.6171956528</v>
      </c>
      <c r="H38" s="16">
        <v>10.6171956528</v>
      </c>
      <c r="I38" s="16">
        <v>14.86407391392</v>
      </c>
      <c r="J38" s="16">
        <v>14.86407391392</v>
      </c>
      <c r="GP38" s="4"/>
      <c r="GQ38" s="4"/>
      <c r="GR38" s="4"/>
      <c r="HU38" s="5"/>
      <c r="HV38" s="5"/>
      <c r="HW38" s="5"/>
    </row>
    <row r="39" spans="1:231" ht="16.5">
      <c r="A39" s="372"/>
      <c r="B39" s="379" t="s">
        <v>523</v>
      </c>
      <c r="C39" s="379"/>
      <c r="D39" s="7" t="s">
        <v>197</v>
      </c>
      <c r="E39" s="15" t="s">
        <v>616</v>
      </c>
      <c r="F39" s="15" t="s">
        <v>199</v>
      </c>
      <c r="G39" s="15" t="s">
        <v>200</v>
      </c>
      <c r="H39" s="15" t="s">
        <v>200</v>
      </c>
      <c r="I39" s="15" t="s">
        <v>367</v>
      </c>
      <c r="J39" s="15" t="s">
        <v>367</v>
      </c>
      <c r="GP39" s="4"/>
      <c r="GQ39" s="4"/>
      <c r="GR39" s="4"/>
      <c r="HU39" s="5"/>
      <c r="HV39" s="5"/>
      <c r="HW39" s="5"/>
    </row>
    <row r="40" spans="1:231" ht="16.5">
      <c r="A40" s="372"/>
      <c r="B40" s="379" t="s">
        <v>526</v>
      </c>
      <c r="C40" s="379"/>
      <c r="D40" s="7" t="s">
        <v>15</v>
      </c>
      <c r="E40" s="15">
        <v>85</v>
      </c>
      <c r="F40" s="15">
        <v>125</v>
      </c>
      <c r="G40" s="15">
        <v>156</v>
      </c>
      <c r="H40" s="15">
        <v>156</v>
      </c>
      <c r="I40" s="15">
        <v>192</v>
      </c>
      <c r="J40" s="15">
        <v>192</v>
      </c>
      <c r="GP40" s="4"/>
      <c r="GQ40" s="4"/>
      <c r="GR40" s="4"/>
      <c r="HU40" s="5"/>
      <c r="HV40" s="5"/>
      <c r="HW40" s="5"/>
    </row>
    <row r="41" spans="1:231" ht="16.5">
      <c r="A41" s="372"/>
      <c r="B41" s="379" t="s">
        <v>527</v>
      </c>
      <c r="C41" s="379"/>
      <c r="D41" s="7" t="s">
        <v>17</v>
      </c>
      <c r="E41" s="16">
        <f t="shared" ref="E41" si="2">E40/220</f>
        <v>0.38636363636363635</v>
      </c>
      <c r="F41" s="16">
        <f>F40/220</f>
        <v>0.56818181818181823</v>
      </c>
      <c r="G41" s="16">
        <f>G40/220</f>
        <v>0.70909090909090911</v>
      </c>
      <c r="H41" s="16">
        <f>H40/220</f>
        <v>0.70909090909090911</v>
      </c>
      <c r="I41" s="16">
        <f>I40/220</f>
        <v>0.87272727272727268</v>
      </c>
      <c r="J41" s="16">
        <f>J40/220</f>
        <v>0.87272727272727268</v>
      </c>
      <c r="GP41" s="4"/>
      <c r="GQ41" s="4"/>
      <c r="GR41" s="4"/>
      <c r="HU41" s="5"/>
      <c r="HV41" s="5"/>
      <c r="HW41" s="5"/>
    </row>
    <row r="42" spans="1:231" ht="16.5">
      <c r="A42" s="372"/>
      <c r="B42" s="379" t="s">
        <v>266</v>
      </c>
      <c r="C42" s="379"/>
      <c r="D42" s="8" t="s">
        <v>267</v>
      </c>
      <c r="E42" s="15">
        <v>1.5</v>
      </c>
      <c r="F42" s="15">
        <v>2.1</v>
      </c>
      <c r="G42" s="15">
        <v>2.6</v>
      </c>
      <c r="H42" s="15">
        <v>3</v>
      </c>
      <c r="I42" s="15">
        <v>5.0999999999999996</v>
      </c>
      <c r="J42" s="15">
        <v>5.5</v>
      </c>
      <c r="GP42" s="4"/>
      <c r="GQ42" s="4"/>
      <c r="GR42" s="4"/>
      <c r="HU42" s="5"/>
      <c r="HV42" s="5"/>
      <c r="HW42" s="5"/>
    </row>
    <row r="43" spans="1:231" ht="16.5">
      <c r="A43" s="372"/>
      <c r="B43" s="379" t="s">
        <v>528</v>
      </c>
      <c r="C43" s="379"/>
      <c r="D43" s="7" t="s">
        <v>59</v>
      </c>
      <c r="E43" s="13" t="s">
        <v>458</v>
      </c>
      <c r="F43" s="13" t="s">
        <v>459</v>
      </c>
      <c r="G43" s="13" t="s">
        <v>205</v>
      </c>
      <c r="H43" s="13" t="s">
        <v>205</v>
      </c>
      <c r="I43" s="13" t="s">
        <v>460</v>
      </c>
      <c r="J43" s="13" t="s">
        <v>460</v>
      </c>
      <c r="GP43" s="4"/>
      <c r="GQ43" s="4"/>
      <c r="GR43" s="4"/>
      <c r="HU43" s="5"/>
      <c r="HV43" s="5"/>
      <c r="HW43" s="5"/>
    </row>
    <row r="44" spans="1:231" ht="16.5">
      <c r="A44" s="372"/>
      <c r="B44" s="382" t="s">
        <v>529</v>
      </c>
      <c r="C44" s="383"/>
      <c r="D44" s="17" t="s">
        <v>208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GP44" s="4"/>
      <c r="GQ44" s="4"/>
      <c r="GR44" s="4"/>
      <c r="HU44" s="5"/>
      <c r="HV44" s="5"/>
      <c r="HW44" s="5"/>
    </row>
    <row r="45" spans="1:231" s="2" customFormat="1" ht="16.5">
      <c r="A45" s="372"/>
      <c r="B45" s="379" t="s">
        <v>530</v>
      </c>
      <c r="C45" s="379"/>
      <c r="D45" s="7" t="s">
        <v>40</v>
      </c>
      <c r="E45" s="14" t="s">
        <v>618</v>
      </c>
      <c r="F45" s="14" t="s">
        <v>619</v>
      </c>
      <c r="G45" s="14" t="s">
        <v>619</v>
      </c>
      <c r="H45" s="14" t="s">
        <v>619</v>
      </c>
      <c r="I45" s="14" t="s">
        <v>620</v>
      </c>
      <c r="J45" s="14" t="s">
        <v>620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</row>
    <row r="46" spans="1:231" s="2" customFormat="1" ht="16.5">
      <c r="A46" s="372"/>
      <c r="B46" s="379" t="s">
        <v>271</v>
      </c>
      <c r="C46" s="379"/>
      <c r="D46" s="7" t="s">
        <v>40</v>
      </c>
      <c r="E46" s="14" t="s">
        <v>621</v>
      </c>
      <c r="F46" s="14" t="s">
        <v>622</v>
      </c>
      <c r="G46" s="14" t="s">
        <v>622</v>
      </c>
      <c r="H46" s="14" t="s">
        <v>622</v>
      </c>
      <c r="I46" s="14" t="s">
        <v>623</v>
      </c>
      <c r="J46" s="14" t="s">
        <v>623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</row>
    <row r="47" spans="1:231" s="2" customFormat="1" ht="16.5">
      <c r="A47" s="372"/>
      <c r="B47" s="379" t="s">
        <v>533</v>
      </c>
      <c r="C47" s="379"/>
      <c r="D47" s="7" t="s">
        <v>213</v>
      </c>
      <c r="E47" s="15">
        <v>25</v>
      </c>
      <c r="F47" s="15">
        <v>33</v>
      </c>
      <c r="G47" s="15">
        <v>33</v>
      </c>
      <c r="H47" s="15">
        <v>33</v>
      </c>
      <c r="I47" s="15">
        <v>41</v>
      </c>
      <c r="J47" s="15">
        <v>41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</row>
    <row r="48" spans="1:231" s="2" customFormat="1" ht="16.5">
      <c r="A48" s="372"/>
      <c r="B48" s="379" t="s">
        <v>534</v>
      </c>
      <c r="C48" s="371"/>
      <c r="D48" s="7" t="s">
        <v>213</v>
      </c>
      <c r="E48" s="15">
        <v>29</v>
      </c>
      <c r="F48" s="15">
        <v>38</v>
      </c>
      <c r="G48" s="15">
        <v>38</v>
      </c>
      <c r="H48" s="15">
        <v>38</v>
      </c>
      <c r="I48" s="15">
        <v>47</v>
      </c>
      <c r="J48" s="15">
        <v>47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</row>
    <row r="49" spans="1:231" ht="16.5" customHeight="1">
      <c r="A49" s="372" t="s">
        <v>539</v>
      </c>
      <c r="B49" s="369" t="s">
        <v>540</v>
      </c>
      <c r="C49" s="7" t="s">
        <v>1</v>
      </c>
      <c r="D49" s="7"/>
      <c r="E49" s="15" t="s">
        <v>709</v>
      </c>
      <c r="F49" s="15" t="s">
        <v>146</v>
      </c>
      <c r="G49" s="15" t="s">
        <v>146</v>
      </c>
      <c r="H49" s="15" t="s">
        <v>710</v>
      </c>
      <c r="I49" s="15" t="s">
        <v>148</v>
      </c>
      <c r="J49" s="15" t="s">
        <v>148</v>
      </c>
    </row>
    <row r="50" spans="1:231" ht="16.5">
      <c r="A50" s="372"/>
      <c r="B50" s="369"/>
      <c r="C50" s="7" t="s">
        <v>21</v>
      </c>
      <c r="D50" s="7"/>
      <c r="E50" s="15" t="s">
        <v>149</v>
      </c>
      <c r="F50" s="15" t="s">
        <v>149</v>
      </c>
      <c r="G50" s="15" t="s">
        <v>149</v>
      </c>
      <c r="H50" s="15" t="s">
        <v>149</v>
      </c>
      <c r="I50" s="15" t="s">
        <v>150</v>
      </c>
      <c r="J50" s="15" t="s">
        <v>150</v>
      </c>
    </row>
    <row r="51" spans="1:231" ht="16.5">
      <c r="A51" s="372"/>
      <c r="B51" s="369"/>
      <c r="C51" s="7" t="s">
        <v>151</v>
      </c>
      <c r="D51" s="7" t="s">
        <v>15</v>
      </c>
      <c r="E51" s="15">
        <v>65</v>
      </c>
      <c r="F51" s="15">
        <v>68</v>
      </c>
      <c r="G51" s="15">
        <v>68</v>
      </c>
      <c r="H51" s="15">
        <v>120</v>
      </c>
      <c r="I51" s="15">
        <v>70</v>
      </c>
      <c r="J51" s="15">
        <v>70</v>
      </c>
    </row>
    <row r="52" spans="1:231" ht="16.5">
      <c r="A52" s="372"/>
      <c r="B52" s="369"/>
      <c r="C52" s="7" t="s">
        <v>29</v>
      </c>
      <c r="D52" s="7" t="s">
        <v>30</v>
      </c>
      <c r="E52" s="15">
        <v>4</v>
      </c>
      <c r="F52" s="15">
        <v>4</v>
      </c>
      <c r="G52" s="15">
        <v>4</v>
      </c>
      <c r="H52" s="15">
        <v>6</v>
      </c>
      <c r="I52" s="15">
        <v>3</v>
      </c>
      <c r="J52" s="15">
        <v>3</v>
      </c>
    </row>
    <row r="53" spans="1:231" ht="16.5">
      <c r="A53" s="372"/>
      <c r="B53" s="369"/>
      <c r="C53" s="7" t="s">
        <v>35</v>
      </c>
      <c r="D53" s="7" t="s">
        <v>36</v>
      </c>
      <c r="E53" s="15">
        <v>870</v>
      </c>
      <c r="F53" s="15">
        <v>900</v>
      </c>
      <c r="G53" s="15">
        <v>900</v>
      </c>
      <c r="H53" s="15">
        <v>800</v>
      </c>
      <c r="I53" s="15">
        <v>860</v>
      </c>
      <c r="J53" s="15">
        <v>860</v>
      </c>
    </row>
    <row r="54" spans="1:231" ht="16.5">
      <c r="A54" s="372"/>
      <c r="B54" s="376" t="s">
        <v>546</v>
      </c>
      <c r="C54" s="7" t="s">
        <v>514</v>
      </c>
      <c r="D54" s="7"/>
      <c r="E54" s="15">
        <v>2</v>
      </c>
      <c r="F54" s="15">
        <v>2</v>
      </c>
      <c r="G54" s="15">
        <v>2</v>
      </c>
      <c r="H54" s="15">
        <v>2</v>
      </c>
      <c r="I54" s="15">
        <v>2</v>
      </c>
      <c r="J54" s="15">
        <v>2</v>
      </c>
    </row>
    <row r="55" spans="1:231" ht="16.5">
      <c r="A55" s="372"/>
      <c r="B55" s="377"/>
      <c r="C55" s="7" t="s">
        <v>547</v>
      </c>
      <c r="D55" s="7" t="s">
        <v>40</v>
      </c>
      <c r="E55" s="15" t="s">
        <v>548</v>
      </c>
      <c r="F55" s="15" t="s">
        <v>42</v>
      </c>
      <c r="G55" s="15" t="s">
        <v>42</v>
      </c>
      <c r="H55" s="15" t="s">
        <v>42</v>
      </c>
      <c r="I55" s="15" t="s">
        <v>548</v>
      </c>
      <c r="J55" s="15" t="s">
        <v>42</v>
      </c>
    </row>
    <row r="56" spans="1:231" ht="16.5">
      <c r="A56" s="372"/>
      <c r="B56" s="377"/>
      <c r="C56" s="7" t="s">
        <v>516</v>
      </c>
      <c r="D56" s="7" t="s">
        <v>40</v>
      </c>
      <c r="E56" s="15">
        <v>1.6</v>
      </c>
      <c r="F56" s="15">
        <v>1.6</v>
      </c>
      <c r="G56" s="15">
        <v>1.6</v>
      </c>
      <c r="H56" s="15">
        <v>1.6</v>
      </c>
      <c r="I56" s="15">
        <v>1.6</v>
      </c>
      <c r="J56" s="15">
        <v>1.6</v>
      </c>
    </row>
    <row r="57" spans="1:231" ht="16.5">
      <c r="A57" s="372"/>
      <c r="B57" s="377"/>
      <c r="C57" s="7" t="s">
        <v>549</v>
      </c>
      <c r="D57" s="7"/>
      <c r="E57" s="14" t="s">
        <v>154</v>
      </c>
      <c r="F57" s="14" t="s">
        <v>154</v>
      </c>
      <c r="G57" s="14" t="s">
        <v>154</v>
      </c>
      <c r="H57" s="14" t="s">
        <v>154</v>
      </c>
      <c r="I57" s="14" t="s">
        <v>154</v>
      </c>
      <c r="J57" s="14" t="s">
        <v>154</v>
      </c>
    </row>
    <row r="58" spans="1:231" ht="16.5">
      <c r="A58" s="372"/>
      <c r="B58" s="377"/>
      <c r="C58" s="7" t="s">
        <v>518</v>
      </c>
      <c r="D58" s="7" t="s">
        <v>40</v>
      </c>
      <c r="E58" s="15" t="s">
        <v>550</v>
      </c>
      <c r="F58" s="15" t="s">
        <v>48</v>
      </c>
      <c r="G58" s="15" t="s">
        <v>48</v>
      </c>
      <c r="H58" s="15" t="s">
        <v>48</v>
      </c>
      <c r="I58" s="15" t="s">
        <v>550</v>
      </c>
      <c r="J58" s="15" t="s">
        <v>48</v>
      </c>
    </row>
    <row r="59" spans="1:231" ht="16.5">
      <c r="A59" s="372"/>
      <c r="B59" s="377"/>
      <c r="C59" s="7" t="s">
        <v>519</v>
      </c>
      <c r="D59" s="7" t="s">
        <v>40</v>
      </c>
      <c r="E59" s="15" t="s">
        <v>155</v>
      </c>
      <c r="F59" s="15" t="s">
        <v>50</v>
      </c>
      <c r="G59" s="15" t="s">
        <v>50</v>
      </c>
      <c r="H59" s="15" t="s">
        <v>715</v>
      </c>
      <c r="I59" s="15" t="s">
        <v>554</v>
      </c>
      <c r="J59" s="15" t="s">
        <v>716</v>
      </c>
    </row>
    <row r="60" spans="1:231" ht="16.5">
      <c r="A60" s="372"/>
      <c r="B60" s="377"/>
      <c r="C60" s="7" t="s">
        <v>520</v>
      </c>
      <c r="D60" s="7"/>
      <c r="E60" s="15">
        <v>24</v>
      </c>
      <c r="F60" s="15">
        <v>26</v>
      </c>
      <c r="G60" s="15">
        <v>26</v>
      </c>
      <c r="H60" s="15">
        <v>30</v>
      </c>
      <c r="I60" s="15">
        <v>54</v>
      </c>
      <c r="J60" s="15">
        <v>48</v>
      </c>
    </row>
    <row r="61" spans="1:231" ht="16.5">
      <c r="A61" s="372"/>
      <c r="B61" s="377"/>
      <c r="C61" s="7" t="s">
        <v>521</v>
      </c>
      <c r="D61" s="7"/>
      <c r="E61" s="15">
        <v>4</v>
      </c>
      <c r="F61" s="15">
        <v>4</v>
      </c>
      <c r="G61" s="15">
        <v>4</v>
      </c>
      <c r="H61" s="15">
        <v>4</v>
      </c>
      <c r="I61" s="15">
        <v>9</v>
      </c>
      <c r="J61" s="15">
        <v>8</v>
      </c>
    </row>
    <row r="62" spans="1:231" ht="16.5">
      <c r="A62" s="372"/>
      <c r="B62" s="378"/>
      <c r="C62" s="7" t="s">
        <v>522</v>
      </c>
      <c r="D62" s="7" t="s">
        <v>194</v>
      </c>
      <c r="E62" s="16">
        <v>17.657454899925</v>
      </c>
      <c r="F62" s="16">
        <v>23.998174666400001</v>
      </c>
      <c r="G62" s="16">
        <v>23.998174666400001</v>
      </c>
      <c r="H62" s="16">
        <v>31.88</v>
      </c>
      <c r="I62" s="16">
        <v>38.850233108624998</v>
      </c>
      <c r="J62" s="16">
        <v>45.30331872</v>
      </c>
    </row>
    <row r="63" spans="1:231" ht="16.5">
      <c r="A63" s="372"/>
      <c r="B63" s="379" t="s">
        <v>555</v>
      </c>
      <c r="C63" s="371"/>
      <c r="D63" s="7" t="s">
        <v>59</v>
      </c>
      <c r="E63" s="15">
        <v>55</v>
      </c>
      <c r="F63" s="15">
        <v>60</v>
      </c>
      <c r="G63" s="15">
        <v>60</v>
      </c>
      <c r="H63" s="15">
        <v>60</v>
      </c>
      <c r="I63" s="15">
        <v>62</v>
      </c>
      <c r="J63" s="15">
        <v>62</v>
      </c>
    </row>
    <row r="64" spans="1:231" s="2" customFormat="1" ht="16.5">
      <c r="A64" s="372"/>
      <c r="B64" s="379" t="s">
        <v>530</v>
      </c>
      <c r="C64" s="371"/>
      <c r="D64" s="7" t="s">
        <v>40</v>
      </c>
      <c r="E64" s="14" t="s">
        <v>557</v>
      </c>
      <c r="F64" s="14" t="s">
        <v>558</v>
      </c>
      <c r="G64" s="14" t="s">
        <v>558</v>
      </c>
      <c r="H64" s="14" t="s">
        <v>718</v>
      </c>
      <c r="I64" s="14" t="s">
        <v>560</v>
      </c>
      <c r="J64" s="14" t="s">
        <v>560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</row>
    <row r="65" spans="1:231" s="2" customFormat="1" ht="16.5">
      <c r="A65" s="372"/>
      <c r="B65" s="379" t="s">
        <v>561</v>
      </c>
      <c r="C65" s="371"/>
      <c r="D65" s="7" t="s">
        <v>40</v>
      </c>
      <c r="E65" s="14" t="s">
        <v>563</v>
      </c>
      <c r="F65" s="14" t="s">
        <v>719</v>
      </c>
      <c r="G65" s="14" t="s">
        <v>719</v>
      </c>
      <c r="H65" s="14" t="s">
        <v>720</v>
      </c>
      <c r="I65" s="14" t="s">
        <v>565</v>
      </c>
      <c r="J65" s="14" t="s">
        <v>565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</row>
    <row r="66" spans="1:231" s="2" customFormat="1" ht="16.5">
      <c r="A66" s="372"/>
      <c r="B66" s="379" t="s">
        <v>533</v>
      </c>
      <c r="C66" s="379"/>
      <c r="D66" s="7" t="s">
        <v>213</v>
      </c>
      <c r="E66" s="15">
        <v>45</v>
      </c>
      <c r="F66" s="15">
        <v>56</v>
      </c>
      <c r="G66" s="15">
        <v>60</v>
      </c>
      <c r="H66" s="15">
        <v>64</v>
      </c>
      <c r="I66" s="15">
        <v>97</v>
      </c>
      <c r="J66" s="15">
        <v>105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</row>
    <row r="67" spans="1:231" s="2" customFormat="1" ht="16.5">
      <c r="A67" s="372"/>
      <c r="B67" s="379" t="s">
        <v>534</v>
      </c>
      <c r="C67" s="371"/>
      <c r="D67" s="7" t="s">
        <v>213</v>
      </c>
      <c r="E67" s="15">
        <v>49</v>
      </c>
      <c r="F67" s="15">
        <v>60</v>
      </c>
      <c r="G67" s="15">
        <v>64</v>
      </c>
      <c r="H67" s="15">
        <v>69</v>
      </c>
      <c r="I67" s="15">
        <v>110</v>
      </c>
      <c r="J67" s="15">
        <v>119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</row>
    <row r="68" spans="1:231" ht="16.5">
      <c r="A68" s="372"/>
      <c r="B68" s="379" t="s">
        <v>566</v>
      </c>
      <c r="C68" s="379"/>
      <c r="D68" s="7"/>
      <c r="E68" s="20" t="s">
        <v>75</v>
      </c>
      <c r="F68" s="20" t="s">
        <v>75</v>
      </c>
      <c r="G68" s="20" t="s">
        <v>75</v>
      </c>
      <c r="H68" s="20" t="s">
        <v>75</v>
      </c>
      <c r="I68" s="20" t="s">
        <v>75</v>
      </c>
      <c r="J68" s="20" t="s">
        <v>75</v>
      </c>
    </row>
    <row r="69" spans="1:231" ht="16.5">
      <c r="A69" s="372"/>
      <c r="B69" s="379" t="s">
        <v>568</v>
      </c>
      <c r="C69" s="379"/>
      <c r="D69" s="7" t="s">
        <v>77</v>
      </c>
      <c r="E69" s="20">
        <v>1360</v>
      </c>
      <c r="F69" s="20">
        <v>1732</v>
      </c>
      <c r="G69" s="20">
        <v>2070</v>
      </c>
      <c r="H69" s="20">
        <v>2630</v>
      </c>
      <c r="I69" s="20">
        <v>2630</v>
      </c>
      <c r="J69" s="20">
        <v>3360</v>
      </c>
    </row>
    <row r="70" spans="1:231" ht="16.5">
      <c r="A70" s="372"/>
      <c r="B70" s="379" t="s">
        <v>569</v>
      </c>
      <c r="C70" s="379"/>
      <c r="D70" s="7" t="s">
        <v>79</v>
      </c>
      <c r="E70" s="15">
        <v>2.8</v>
      </c>
      <c r="F70" s="15">
        <v>2.8</v>
      </c>
      <c r="G70" s="15">
        <v>2.8</v>
      </c>
      <c r="H70" s="15">
        <v>2.8</v>
      </c>
      <c r="I70" s="15">
        <v>2.8</v>
      </c>
      <c r="J70" s="15">
        <v>2.8</v>
      </c>
    </row>
    <row r="71" spans="1:231" ht="16.5" customHeight="1">
      <c r="A71" s="369" t="s">
        <v>570</v>
      </c>
      <c r="B71" s="370"/>
      <c r="C71" s="7" t="s">
        <v>571</v>
      </c>
      <c r="D71" s="7" t="s">
        <v>40</v>
      </c>
      <c r="E71" s="13">
        <v>6.35</v>
      </c>
      <c r="F71" s="13">
        <v>9.52</v>
      </c>
      <c r="G71" s="13">
        <v>9.52</v>
      </c>
      <c r="H71" s="13">
        <v>9.52</v>
      </c>
      <c r="I71" s="13">
        <v>9.52</v>
      </c>
      <c r="J71" s="13">
        <v>9.52</v>
      </c>
    </row>
    <row r="72" spans="1:231" ht="16.5">
      <c r="A72" s="370"/>
      <c r="B72" s="370"/>
      <c r="C72" s="7" t="s">
        <v>572</v>
      </c>
      <c r="D72" s="7" t="s">
        <v>40</v>
      </c>
      <c r="E72" s="13">
        <v>12.7</v>
      </c>
      <c r="F72" s="13">
        <v>15.88</v>
      </c>
      <c r="G72" s="13">
        <v>15.88</v>
      </c>
      <c r="H72" s="13">
        <v>15.88</v>
      </c>
      <c r="I72" s="13">
        <v>19.05</v>
      </c>
      <c r="J72" s="13">
        <v>19.05</v>
      </c>
    </row>
    <row r="73" spans="1:231" s="2" customFormat="1" ht="16.5">
      <c r="A73" s="370"/>
      <c r="B73" s="370"/>
      <c r="C73" s="7" t="s">
        <v>573</v>
      </c>
      <c r="D73" s="7" t="s">
        <v>84</v>
      </c>
      <c r="E73" s="15">
        <v>25</v>
      </c>
      <c r="F73" s="15">
        <v>30</v>
      </c>
      <c r="G73" s="15">
        <v>30</v>
      </c>
      <c r="H73" s="15">
        <v>30</v>
      </c>
      <c r="I73" s="15">
        <v>50</v>
      </c>
      <c r="J73" s="15">
        <v>50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</row>
    <row r="74" spans="1:231" s="2" customFormat="1" ht="16.5">
      <c r="A74" s="370"/>
      <c r="B74" s="370"/>
      <c r="C74" s="7" t="s">
        <v>574</v>
      </c>
      <c r="D74" s="7" t="s">
        <v>84</v>
      </c>
      <c r="E74" s="15">
        <v>10</v>
      </c>
      <c r="F74" s="15">
        <v>15</v>
      </c>
      <c r="G74" s="15">
        <v>15</v>
      </c>
      <c r="H74" s="15">
        <v>15</v>
      </c>
      <c r="I74" s="15">
        <v>20</v>
      </c>
      <c r="J74" s="15">
        <v>20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</row>
    <row r="75" spans="1:231" s="2" customFormat="1" ht="16.5">
      <c r="A75" s="379" t="s">
        <v>575</v>
      </c>
      <c r="B75" s="371"/>
      <c r="C75" s="371"/>
      <c r="D75" s="7" t="s">
        <v>28</v>
      </c>
      <c r="E75" s="17" t="s">
        <v>88</v>
      </c>
      <c r="F75" s="17" t="s">
        <v>88</v>
      </c>
      <c r="G75" s="17" t="s">
        <v>88</v>
      </c>
      <c r="H75" s="17" t="s">
        <v>88</v>
      </c>
      <c r="I75" s="17" t="s">
        <v>88</v>
      </c>
      <c r="J75" s="17" t="s">
        <v>88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</row>
    <row r="76" spans="1:231" s="2" customFormat="1" ht="16.5">
      <c r="A76" s="379" t="s">
        <v>576</v>
      </c>
      <c r="B76" s="371"/>
      <c r="C76" s="371"/>
      <c r="D76" s="7" t="s">
        <v>28</v>
      </c>
      <c r="E76" s="17" t="s">
        <v>731</v>
      </c>
      <c r="F76" s="17" t="s">
        <v>731</v>
      </c>
      <c r="G76" s="17" t="s">
        <v>731</v>
      </c>
      <c r="H76" s="17" t="s">
        <v>731</v>
      </c>
      <c r="I76" s="17" t="s">
        <v>731</v>
      </c>
      <c r="J76" s="17" t="s">
        <v>731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</row>
    <row r="77" spans="1:231" ht="18">
      <c r="A77" s="379" t="s">
        <v>578</v>
      </c>
      <c r="B77" s="371"/>
      <c r="C77" s="371"/>
      <c r="D77" s="7" t="s">
        <v>579</v>
      </c>
      <c r="E77" s="17" t="s">
        <v>581</v>
      </c>
      <c r="F77" s="17" t="s">
        <v>582</v>
      </c>
      <c r="G77" s="17" t="s">
        <v>733</v>
      </c>
      <c r="H77" s="17" t="s">
        <v>583</v>
      </c>
      <c r="I77" s="17" t="s">
        <v>585</v>
      </c>
      <c r="J77" s="17" t="s">
        <v>586</v>
      </c>
    </row>
    <row r="78" spans="1:231" s="2" customFormat="1" ht="16.5">
      <c r="A78" s="371" t="s">
        <v>587</v>
      </c>
      <c r="B78" s="371"/>
      <c r="C78" s="371"/>
      <c r="D78" s="8" t="s">
        <v>228</v>
      </c>
      <c r="E78" s="13" t="s">
        <v>625</v>
      </c>
      <c r="F78" s="13" t="s">
        <v>626</v>
      </c>
      <c r="G78" s="13" t="s">
        <v>626</v>
      </c>
      <c r="H78" s="13" t="s">
        <v>743</v>
      </c>
      <c r="I78" s="13" t="s">
        <v>629</v>
      </c>
      <c r="J78" s="13" t="s">
        <v>629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</row>
    <row r="81" ht="5.25" customHeight="1"/>
    <row r="82" ht="5.25" customHeight="1"/>
    <row r="83" ht="4.5" customHeight="1"/>
  </sheetData>
  <mergeCells count="39">
    <mergeCell ref="A1:B1"/>
    <mergeCell ref="C1:D1"/>
    <mergeCell ref="A2:C2"/>
    <mergeCell ref="A13:C13"/>
    <mergeCell ref="A14:C14"/>
    <mergeCell ref="C3:C4"/>
    <mergeCell ref="C8:C9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A76:C76"/>
    <mergeCell ref="B63:C63"/>
    <mergeCell ref="B64:C64"/>
    <mergeCell ref="B65:C65"/>
    <mergeCell ref="B66:C66"/>
    <mergeCell ref="B67:C67"/>
    <mergeCell ref="A15:B24"/>
    <mergeCell ref="A8:B12"/>
    <mergeCell ref="A3:B7"/>
    <mergeCell ref="A77:C77"/>
    <mergeCell ref="A78:C78"/>
    <mergeCell ref="A25:A48"/>
    <mergeCell ref="A49:A70"/>
    <mergeCell ref="B25:B29"/>
    <mergeCell ref="B30:B38"/>
    <mergeCell ref="B49:B53"/>
    <mergeCell ref="B54:B62"/>
    <mergeCell ref="A71:B74"/>
    <mergeCell ref="B68:C68"/>
    <mergeCell ref="B69:C69"/>
    <mergeCell ref="B70:C70"/>
    <mergeCell ref="A75:C75"/>
  </mergeCells>
  <phoneticPr fontId="14" type="noConversion"/>
  <hyperlinks>
    <hyperlink ref="A1:B1" location="目录!A1" display="Return"/>
  </hyperlinks>
  <pageMargins left="0.69930555555555596" right="0.69930555555555596" top="0.75" bottom="0.75" header="0.3" footer="0.3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83"/>
  <sheetViews>
    <sheetView workbookViewId="0">
      <pane xSplit="4" ySplit="1" topLeftCell="E29" activePane="bottomRight" state="frozen"/>
      <selection pane="topRight"/>
      <selection pane="bottomLeft"/>
      <selection pane="bottomRight" activeCell="B44" sqref="B44:E44"/>
    </sheetView>
  </sheetViews>
  <sheetFormatPr defaultColWidth="9" defaultRowHeight="5.65" customHeight="1"/>
  <cols>
    <col min="1" max="1" width="3.5" style="3" customWidth="1"/>
    <col min="2" max="2" width="18" style="3" customWidth="1"/>
    <col min="3" max="3" width="27.75" style="3" customWidth="1"/>
    <col min="4" max="4" width="8.375" style="3" customWidth="1"/>
    <col min="5" max="5" width="21.125" style="3" customWidth="1"/>
    <col min="6" max="10" width="20.125" style="3" customWidth="1"/>
    <col min="11" max="200" width="9" style="3"/>
    <col min="201" max="231" width="9" style="4"/>
    <col min="232" max="16384" width="9" style="5"/>
  </cols>
  <sheetData>
    <row r="1" spans="1:231" s="1" customFormat="1" ht="33" customHeight="1">
      <c r="A1" s="271" t="s">
        <v>0</v>
      </c>
      <c r="B1" s="271"/>
      <c r="C1" s="384" t="s">
        <v>1</v>
      </c>
      <c r="D1" s="385"/>
      <c r="E1" s="6" t="s">
        <v>344</v>
      </c>
      <c r="F1" s="6" t="s">
        <v>744</v>
      </c>
      <c r="G1" s="6" t="s">
        <v>745</v>
      </c>
      <c r="H1" s="6" t="s">
        <v>746</v>
      </c>
      <c r="I1" s="6" t="s">
        <v>747</v>
      </c>
      <c r="J1" s="6" t="s">
        <v>748</v>
      </c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</row>
    <row r="2" spans="1:231" ht="16.5">
      <c r="A2" s="379" t="s">
        <v>478</v>
      </c>
      <c r="B2" s="371"/>
      <c r="C2" s="371"/>
      <c r="D2" s="7" t="s">
        <v>479</v>
      </c>
      <c r="E2" s="9" t="s">
        <v>658</v>
      </c>
      <c r="F2" s="9" t="s">
        <v>658</v>
      </c>
      <c r="G2" s="9" t="s">
        <v>658</v>
      </c>
      <c r="H2" s="9" t="s">
        <v>658</v>
      </c>
      <c r="I2" s="9" t="s">
        <v>658</v>
      </c>
      <c r="J2" s="9" t="s">
        <v>658</v>
      </c>
    </row>
    <row r="3" spans="1:231" ht="16.5">
      <c r="A3" s="369" t="s">
        <v>9</v>
      </c>
      <c r="B3" s="370"/>
      <c r="C3" s="386" t="s">
        <v>8</v>
      </c>
      <c r="D3" s="7" t="s">
        <v>15</v>
      </c>
      <c r="E3" s="8">
        <v>5100</v>
      </c>
      <c r="F3" s="8">
        <v>7200</v>
      </c>
      <c r="G3" s="8">
        <v>8500</v>
      </c>
      <c r="H3" s="8">
        <v>10000</v>
      </c>
      <c r="I3" s="8">
        <v>14000</v>
      </c>
      <c r="J3" s="8">
        <v>17000</v>
      </c>
    </row>
    <row r="4" spans="1:231" ht="16.5">
      <c r="A4" s="369"/>
      <c r="B4" s="370"/>
      <c r="C4" s="387"/>
      <c r="D4" s="7" t="s">
        <v>482</v>
      </c>
      <c r="E4" s="8">
        <v>18000</v>
      </c>
      <c r="F4" s="8">
        <v>24000</v>
      </c>
      <c r="G4" s="8">
        <v>30000</v>
      </c>
      <c r="H4" s="8">
        <v>36000</v>
      </c>
      <c r="I4" s="8">
        <v>48000</v>
      </c>
      <c r="J4" s="8">
        <v>60000</v>
      </c>
    </row>
    <row r="5" spans="1:231" ht="16.5">
      <c r="A5" s="370"/>
      <c r="B5" s="370"/>
      <c r="C5" s="7" t="s">
        <v>24</v>
      </c>
      <c r="D5" s="7" t="s">
        <v>15</v>
      </c>
      <c r="E5" s="8">
        <v>1900</v>
      </c>
      <c r="F5" s="8">
        <v>2720</v>
      </c>
      <c r="G5" s="8">
        <v>3250</v>
      </c>
      <c r="H5" s="8">
        <v>3850</v>
      </c>
      <c r="I5" s="8">
        <v>5540</v>
      </c>
      <c r="J5" s="8">
        <v>6810</v>
      </c>
    </row>
    <row r="6" spans="1:231" ht="16.5">
      <c r="A6" s="370"/>
      <c r="B6" s="370"/>
      <c r="C6" s="7" t="s">
        <v>483</v>
      </c>
      <c r="D6" s="7" t="s">
        <v>17</v>
      </c>
      <c r="E6" s="8">
        <v>8.73</v>
      </c>
      <c r="F6" s="8">
        <v>12.83</v>
      </c>
      <c r="G6" s="8">
        <v>15</v>
      </c>
      <c r="H6" s="8">
        <v>6.9</v>
      </c>
      <c r="I6" s="8">
        <v>10.1</v>
      </c>
      <c r="J6" s="8">
        <v>12.43</v>
      </c>
    </row>
    <row r="7" spans="1:231" ht="16.5">
      <c r="A7" s="370"/>
      <c r="B7" s="370"/>
      <c r="C7" s="10" t="s">
        <v>484</v>
      </c>
      <c r="D7" s="10"/>
      <c r="E7" s="11">
        <f t="shared" ref="E7" si="0">E3/E5</f>
        <v>2.6842105263157894</v>
      </c>
      <c r="F7" s="11">
        <f>F3/F5</f>
        <v>2.6470588235294117</v>
      </c>
      <c r="G7" s="11">
        <f>G3/G5</f>
        <v>2.6153846153846154</v>
      </c>
      <c r="H7" s="11">
        <f>H3/H5</f>
        <v>2.5974025974025974</v>
      </c>
      <c r="I7" s="11">
        <f>I3/I5</f>
        <v>2.5270758122743682</v>
      </c>
      <c r="J7" s="11">
        <f>J3/J5</f>
        <v>2.4963289280469896</v>
      </c>
    </row>
    <row r="8" spans="1:231" ht="16.5">
      <c r="A8" s="369" t="s">
        <v>485</v>
      </c>
      <c r="B8" s="370"/>
      <c r="C8" s="386" t="s">
        <v>8</v>
      </c>
      <c r="D8" s="7" t="s">
        <v>15</v>
      </c>
      <c r="E8" s="8">
        <v>5600</v>
      </c>
      <c r="F8" s="8">
        <v>7900</v>
      </c>
      <c r="G8" s="8">
        <v>9300</v>
      </c>
      <c r="H8" s="8">
        <v>11000</v>
      </c>
      <c r="I8" s="8">
        <v>15000</v>
      </c>
      <c r="J8" s="8">
        <v>17500</v>
      </c>
    </row>
    <row r="9" spans="1:231" ht="16.5">
      <c r="A9" s="369"/>
      <c r="B9" s="370"/>
      <c r="C9" s="387"/>
      <c r="D9" s="7" t="s">
        <v>482</v>
      </c>
      <c r="E9" s="8">
        <v>19800</v>
      </c>
      <c r="F9" s="8">
        <v>26400</v>
      </c>
      <c r="G9" s="8">
        <v>33000</v>
      </c>
      <c r="H9" s="8">
        <v>39600</v>
      </c>
      <c r="I9" s="8">
        <v>52800</v>
      </c>
      <c r="J9" s="8">
        <v>66000</v>
      </c>
    </row>
    <row r="10" spans="1:231" ht="16.5">
      <c r="A10" s="370"/>
      <c r="B10" s="370"/>
      <c r="C10" s="7" t="s">
        <v>486</v>
      </c>
      <c r="D10" s="7" t="s">
        <v>15</v>
      </c>
      <c r="E10" s="8">
        <v>1750</v>
      </c>
      <c r="F10" s="8">
        <v>2500</v>
      </c>
      <c r="G10" s="8">
        <v>3130</v>
      </c>
      <c r="H10" s="8">
        <v>3680</v>
      </c>
      <c r="I10" s="8">
        <v>5500</v>
      </c>
      <c r="J10" s="8">
        <v>6680</v>
      </c>
    </row>
    <row r="11" spans="1:231" ht="16.5">
      <c r="A11" s="370"/>
      <c r="B11" s="370"/>
      <c r="C11" s="7" t="s">
        <v>483</v>
      </c>
      <c r="D11" s="7" t="s">
        <v>17</v>
      </c>
      <c r="E11" s="8">
        <v>8.11</v>
      </c>
      <c r="F11" s="8">
        <v>12</v>
      </c>
      <c r="G11" s="8">
        <v>14.3</v>
      </c>
      <c r="H11" s="8">
        <v>6.6</v>
      </c>
      <c r="I11" s="8">
        <v>10</v>
      </c>
      <c r="J11" s="8">
        <v>12.13</v>
      </c>
    </row>
    <row r="12" spans="1:231" ht="16.5">
      <c r="A12" s="370"/>
      <c r="B12" s="370"/>
      <c r="C12" s="10" t="s">
        <v>174</v>
      </c>
      <c r="D12" s="10"/>
      <c r="E12" s="11">
        <f t="shared" ref="E12" si="1">E8/E10</f>
        <v>3.2</v>
      </c>
      <c r="F12" s="11">
        <f>F8/F10</f>
        <v>3.16</v>
      </c>
      <c r="G12" s="11">
        <f>G8/G10</f>
        <v>2.9712460063897765</v>
      </c>
      <c r="H12" s="11">
        <f>H8/H10</f>
        <v>2.9891304347826089</v>
      </c>
      <c r="I12" s="11">
        <f>I8/I10</f>
        <v>2.7272727272727271</v>
      </c>
      <c r="J12" s="11">
        <f>J8/J10</f>
        <v>2.6197604790419162</v>
      </c>
    </row>
    <row r="13" spans="1:231" ht="16.5">
      <c r="A13" s="379" t="s">
        <v>487</v>
      </c>
      <c r="B13" s="371"/>
      <c r="C13" s="371"/>
      <c r="D13" s="7" t="s">
        <v>15</v>
      </c>
      <c r="E13" s="8">
        <v>2650</v>
      </c>
      <c r="F13" s="8">
        <v>3200</v>
      </c>
      <c r="G13" s="8">
        <v>4100</v>
      </c>
      <c r="H13" s="8">
        <v>4570</v>
      </c>
      <c r="I13" s="8">
        <v>6100</v>
      </c>
      <c r="J13" s="8">
        <v>7800</v>
      </c>
    </row>
    <row r="14" spans="1:231" ht="16.5">
      <c r="A14" s="379" t="s">
        <v>488</v>
      </c>
      <c r="B14" s="371"/>
      <c r="C14" s="371"/>
      <c r="D14" s="7" t="s">
        <v>17</v>
      </c>
      <c r="E14" s="12">
        <v>12.045454545454501</v>
      </c>
      <c r="F14" s="12">
        <v>14.545454545454501</v>
      </c>
      <c r="G14" s="12">
        <v>18.636363636363601</v>
      </c>
      <c r="H14" s="12">
        <v>20.772727272727298</v>
      </c>
      <c r="I14" s="12">
        <v>27.727272727272702</v>
      </c>
      <c r="J14" s="12">
        <v>35.454545454545503</v>
      </c>
    </row>
    <row r="15" spans="1:231" ht="16.5" customHeight="1">
      <c r="A15" s="369" t="s">
        <v>18</v>
      </c>
      <c r="B15" s="370"/>
      <c r="C15" s="7" t="s">
        <v>1</v>
      </c>
      <c r="D15" s="7"/>
      <c r="E15" s="13" t="s">
        <v>136</v>
      </c>
      <c r="F15" s="13" t="s">
        <v>137</v>
      </c>
      <c r="G15" s="13" t="s">
        <v>668</v>
      </c>
      <c r="H15" s="13" t="s">
        <v>669</v>
      </c>
      <c r="I15" s="13" t="s">
        <v>139</v>
      </c>
      <c r="J15" s="13" t="s">
        <v>140</v>
      </c>
    </row>
    <row r="16" spans="1:231" ht="16.5">
      <c r="A16" s="370"/>
      <c r="B16" s="370"/>
      <c r="C16" s="7" t="s">
        <v>19</v>
      </c>
      <c r="D16" s="7"/>
      <c r="E16" s="14" t="s">
        <v>20</v>
      </c>
      <c r="F16" s="14" t="s">
        <v>20</v>
      </c>
      <c r="G16" s="14" t="s">
        <v>20</v>
      </c>
      <c r="H16" s="13" t="s">
        <v>20</v>
      </c>
      <c r="I16" s="13" t="s">
        <v>143</v>
      </c>
      <c r="J16" s="13" t="s">
        <v>143</v>
      </c>
    </row>
    <row r="17" spans="1:231" ht="16.5">
      <c r="A17" s="370"/>
      <c r="B17" s="370"/>
      <c r="C17" s="7" t="s">
        <v>21</v>
      </c>
      <c r="D17" s="7"/>
      <c r="E17" s="15" t="s">
        <v>22</v>
      </c>
      <c r="F17" s="15" t="s">
        <v>22</v>
      </c>
      <c r="G17" s="15" t="s">
        <v>496</v>
      </c>
      <c r="H17" s="13" t="s">
        <v>22</v>
      </c>
      <c r="I17" s="13" t="s">
        <v>23</v>
      </c>
      <c r="J17" s="13" t="s">
        <v>23</v>
      </c>
    </row>
    <row r="18" spans="1:231" ht="16.5">
      <c r="A18" s="370"/>
      <c r="B18" s="370"/>
      <c r="C18" s="7" t="s">
        <v>8</v>
      </c>
      <c r="D18" s="7" t="s">
        <v>15</v>
      </c>
      <c r="E18" s="15">
        <v>6030</v>
      </c>
      <c r="F18" s="15">
        <v>7330</v>
      </c>
      <c r="G18" s="15">
        <v>7920</v>
      </c>
      <c r="H18" s="15">
        <v>8520</v>
      </c>
      <c r="I18" s="15">
        <v>14200</v>
      </c>
      <c r="J18" s="15">
        <v>16700</v>
      </c>
    </row>
    <row r="19" spans="1:231" ht="16.5">
      <c r="A19" s="370"/>
      <c r="B19" s="370"/>
      <c r="C19" s="7" t="s">
        <v>24</v>
      </c>
      <c r="D19" s="7" t="s">
        <v>15</v>
      </c>
      <c r="E19" s="15">
        <v>2025</v>
      </c>
      <c r="F19" s="15">
        <v>2445</v>
      </c>
      <c r="G19" s="15">
        <v>2610</v>
      </c>
      <c r="H19" s="15">
        <v>2940</v>
      </c>
      <c r="I19" s="15">
        <v>4550</v>
      </c>
      <c r="J19" s="15">
        <v>5300</v>
      </c>
    </row>
    <row r="20" spans="1:231" ht="16.5">
      <c r="A20" s="370"/>
      <c r="B20" s="370"/>
      <c r="C20" s="7" t="s">
        <v>498</v>
      </c>
      <c r="D20" s="7" t="s">
        <v>17</v>
      </c>
      <c r="E20" s="15">
        <v>9.4</v>
      </c>
      <c r="F20" s="15">
        <v>12</v>
      </c>
      <c r="G20" s="15">
        <v>12.65</v>
      </c>
      <c r="H20" s="15">
        <v>14.5</v>
      </c>
      <c r="I20" s="15">
        <v>22.6</v>
      </c>
      <c r="J20" s="15">
        <v>27.1</v>
      </c>
    </row>
    <row r="21" spans="1:231" ht="16.5">
      <c r="A21" s="370"/>
      <c r="B21" s="370"/>
      <c r="C21" s="7" t="s">
        <v>499</v>
      </c>
      <c r="D21" s="7" t="s">
        <v>17</v>
      </c>
      <c r="E21" s="15">
        <v>42</v>
      </c>
      <c r="F21" s="15">
        <v>65</v>
      </c>
      <c r="G21" s="15" t="s">
        <v>4</v>
      </c>
      <c r="H21" s="15">
        <v>75</v>
      </c>
      <c r="I21" s="15" t="s">
        <v>4</v>
      </c>
      <c r="J21" s="15" t="s">
        <v>4</v>
      </c>
    </row>
    <row r="22" spans="1:231" ht="16.5">
      <c r="A22" s="370"/>
      <c r="B22" s="370"/>
      <c r="C22" s="7" t="s">
        <v>500</v>
      </c>
      <c r="D22" s="7"/>
      <c r="E22" s="15" t="s">
        <v>675</v>
      </c>
      <c r="F22" s="15" t="s">
        <v>675</v>
      </c>
      <c r="G22" s="15" t="s">
        <v>675</v>
      </c>
      <c r="H22" s="15" t="s">
        <v>675</v>
      </c>
      <c r="I22" s="15" t="s">
        <v>676</v>
      </c>
      <c r="J22" s="15" t="s">
        <v>677</v>
      </c>
    </row>
    <row r="23" spans="1:231" ht="16.5">
      <c r="A23" s="370"/>
      <c r="B23" s="370"/>
      <c r="C23" s="7" t="s">
        <v>29</v>
      </c>
      <c r="D23" s="7" t="s">
        <v>30</v>
      </c>
      <c r="E23" s="15">
        <v>50</v>
      </c>
      <c r="F23" s="15">
        <v>60</v>
      </c>
      <c r="G23" s="15">
        <v>55</v>
      </c>
      <c r="H23" s="15">
        <v>60</v>
      </c>
      <c r="I23" s="15">
        <v>70</v>
      </c>
      <c r="J23" s="15">
        <v>80</v>
      </c>
    </row>
    <row r="24" spans="1:231" ht="16.5">
      <c r="A24" s="370"/>
      <c r="B24" s="370"/>
      <c r="C24" s="7" t="s">
        <v>506</v>
      </c>
      <c r="D24" s="7" t="s">
        <v>32</v>
      </c>
      <c r="E24" s="15">
        <v>600</v>
      </c>
      <c r="F24" s="15">
        <v>600</v>
      </c>
      <c r="G24" s="15">
        <v>750</v>
      </c>
      <c r="H24" s="15">
        <v>875</v>
      </c>
      <c r="I24" s="15">
        <v>1400</v>
      </c>
      <c r="J24" s="15">
        <v>1400</v>
      </c>
    </row>
    <row r="25" spans="1:231" ht="16.5" customHeight="1">
      <c r="A25" s="372" t="s">
        <v>507</v>
      </c>
      <c r="B25" s="376" t="s">
        <v>508</v>
      </c>
      <c r="C25" s="7" t="s">
        <v>176</v>
      </c>
      <c r="D25" s="7"/>
      <c r="E25" s="15" t="s">
        <v>347</v>
      </c>
      <c r="F25" s="15" t="s">
        <v>330</v>
      </c>
      <c r="G25" s="15" t="s">
        <v>749</v>
      </c>
      <c r="H25" s="15" t="s">
        <v>749</v>
      </c>
      <c r="I25" s="15" t="s">
        <v>750</v>
      </c>
      <c r="J25" s="15" t="s">
        <v>750</v>
      </c>
      <c r="GO25" s="4"/>
      <c r="GP25" s="4"/>
      <c r="GQ25" s="4"/>
      <c r="GR25" s="4"/>
      <c r="HT25" s="5"/>
      <c r="HU25" s="5"/>
      <c r="HV25" s="5"/>
      <c r="HW25" s="5"/>
    </row>
    <row r="26" spans="1:231" ht="16.5">
      <c r="A26" s="372"/>
      <c r="B26" s="377"/>
      <c r="C26" s="7" t="s">
        <v>179</v>
      </c>
      <c r="D26" s="7"/>
      <c r="E26" s="15" t="s">
        <v>397</v>
      </c>
      <c r="F26" s="15" t="s">
        <v>397</v>
      </c>
      <c r="G26" s="15" t="s">
        <v>397</v>
      </c>
      <c r="H26" s="15" t="s">
        <v>397</v>
      </c>
      <c r="I26" s="15" t="s">
        <v>397</v>
      </c>
      <c r="J26" s="15" t="s">
        <v>397</v>
      </c>
      <c r="GO26" s="4"/>
      <c r="GP26" s="4"/>
      <c r="GQ26" s="4"/>
      <c r="GR26" s="4"/>
      <c r="HT26" s="5"/>
      <c r="HU26" s="5"/>
      <c r="HV26" s="5"/>
      <c r="HW26" s="5"/>
    </row>
    <row r="27" spans="1:231" ht="16.5">
      <c r="A27" s="372"/>
      <c r="B27" s="377"/>
      <c r="C27" s="7" t="s">
        <v>151</v>
      </c>
      <c r="D27" s="7" t="s">
        <v>15</v>
      </c>
      <c r="E27" s="15">
        <v>30</v>
      </c>
      <c r="F27" s="15">
        <v>50</v>
      </c>
      <c r="G27" s="15">
        <v>85</v>
      </c>
      <c r="H27" s="15">
        <v>85</v>
      </c>
      <c r="I27" s="15">
        <v>110</v>
      </c>
      <c r="J27" s="15">
        <v>110</v>
      </c>
      <c r="GO27" s="4"/>
      <c r="GP27" s="4"/>
      <c r="GQ27" s="4"/>
      <c r="GR27" s="4"/>
      <c r="HT27" s="5"/>
      <c r="HU27" s="5"/>
      <c r="HV27" s="5"/>
      <c r="HW27" s="5"/>
    </row>
    <row r="28" spans="1:231" ht="16.5">
      <c r="A28" s="372"/>
      <c r="B28" s="377"/>
      <c r="C28" s="7" t="s">
        <v>180</v>
      </c>
      <c r="D28" s="7" t="s">
        <v>30</v>
      </c>
      <c r="E28" s="15">
        <v>1.5</v>
      </c>
      <c r="F28" s="15">
        <v>2</v>
      </c>
      <c r="G28" s="15">
        <v>2.5</v>
      </c>
      <c r="H28" s="15">
        <v>3</v>
      </c>
      <c r="I28" s="15">
        <v>4</v>
      </c>
      <c r="J28" s="15">
        <v>4</v>
      </c>
      <c r="GO28" s="4"/>
      <c r="GP28" s="4"/>
      <c r="GQ28" s="4"/>
      <c r="GR28" s="4"/>
      <c r="HT28" s="5"/>
      <c r="HU28" s="5"/>
      <c r="HV28" s="5"/>
      <c r="HW28" s="5"/>
    </row>
    <row r="29" spans="1:231" ht="16.5">
      <c r="A29" s="372"/>
      <c r="B29" s="378"/>
      <c r="C29" s="7" t="s">
        <v>181</v>
      </c>
      <c r="D29" s="7" t="s">
        <v>36</v>
      </c>
      <c r="E29" s="15" t="s">
        <v>751</v>
      </c>
      <c r="F29" s="15" t="s">
        <v>752</v>
      </c>
      <c r="G29" s="15" t="s">
        <v>753</v>
      </c>
      <c r="H29" s="15" t="s">
        <v>754</v>
      </c>
      <c r="I29" s="15" t="s">
        <v>755</v>
      </c>
      <c r="J29" s="15" t="s">
        <v>755</v>
      </c>
      <c r="GO29" s="4"/>
      <c r="GP29" s="4"/>
      <c r="GQ29" s="4"/>
      <c r="GR29" s="4"/>
      <c r="HT29" s="5"/>
      <c r="HU29" s="5"/>
      <c r="HV29" s="5"/>
      <c r="HW29" s="5"/>
    </row>
    <row r="30" spans="1:231" ht="16.5">
      <c r="A30" s="372"/>
      <c r="B30" s="376" t="s">
        <v>513</v>
      </c>
      <c r="C30" s="7" t="s">
        <v>514</v>
      </c>
      <c r="D30" s="7"/>
      <c r="E30" s="15">
        <v>3</v>
      </c>
      <c r="F30" s="15">
        <v>3</v>
      </c>
      <c r="G30" s="15">
        <v>3</v>
      </c>
      <c r="H30" s="15">
        <v>3</v>
      </c>
      <c r="I30" s="15">
        <v>3</v>
      </c>
      <c r="J30" s="15">
        <v>3</v>
      </c>
      <c r="GO30" s="4"/>
      <c r="GP30" s="4"/>
      <c r="GQ30" s="4"/>
      <c r="GR30" s="4"/>
      <c r="HT30" s="5"/>
      <c r="HU30" s="5"/>
      <c r="HV30" s="5"/>
      <c r="HW30" s="5"/>
    </row>
    <row r="31" spans="1:231" ht="16.5">
      <c r="A31" s="372"/>
      <c r="B31" s="377"/>
      <c r="C31" s="7" t="s">
        <v>515</v>
      </c>
      <c r="D31" s="7" t="s">
        <v>40</v>
      </c>
      <c r="E31" s="15" t="s">
        <v>187</v>
      </c>
      <c r="F31" s="15" t="s">
        <v>187</v>
      </c>
      <c r="G31" s="15" t="s">
        <v>187</v>
      </c>
      <c r="H31" s="15" t="s">
        <v>187</v>
      </c>
      <c r="I31" s="15" t="s">
        <v>187</v>
      </c>
      <c r="J31" s="15" t="s">
        <v>187</v>
      </c>
      <c r="GO31" s="4"/>
      <c r="GP31" s="4"/>
      <c r="GQ31" s="4"/>
      <c r="GR31" s="4"/>
      <c r="HT31" s="5"/>
      <c r="HU31" s="5"/>
      <c r="HV31" s="5"/>
      <c r="HW31" s="5"/>
    </row>
    <row r="32" spans="1:231" ht="16.5">
      <c r="A32" s="372"/>
      <c r="B32" s="377"/>
      <c r="C32" s="7" t="s">
        <v>516</v>
      </c>
      <c r="D32" s="7" t="s">
        <v>40</v>
      </c>
      <c r="E32" s="15">
        <v>1.6</v>
      </c>
      <c r="F32" s="15">
        <v>1.6</v>
      </c>
      <c r="G32" s="15">
        <v>1.5</v>
      </c>
      <c r="H32" s="15">
        <v>1.5</v>
      </c>
      <c r="I32" s="15">
        <v>1.4</v>
      </c>
      <c r="J32" s="15">
        <v>1.4</v>
      </c>
      <c r="GO32" s="4"/>
      <c r="GP32" s="4"/>
      <c r="GQ32" s="4"/>
      <c r="GR32" s="4"/>
      <c r="HT32" s="5"/>
      <c r="HU32" s="5"/>
      <c r="HV32" s="5"/>
      <c r="HW32" s="5"/>
    </row>
    <row r="33" spans="1:231" ht="16.5">
      <c r="A33" s="372"/>
      <c r="B33" s="377"/>
      <c r="C33" s="7" t="s">
        <v>517</v>
      </c>
      <c r="D33" s="7"/>
      <c r="E33" s="14" t="s">
        <v>154</v>
      </c>
      <c r="F33" s="14" t="s">
        <v>154</v>
      </c>
      <c r="G33" s="14" t="s">
        <v>154</v>
      </c>
      <c r="H33" s="14" t="s">
        <v>154</v>
      </c>
      <c r="I33" s="14" t="s">
        <v>154</v>
      </c>
      <c r="J33" s="14" t="s">
        <v>154</v>
      </c>
      <c r="GO33" s="4"/>
      <c r="GP33" s="4"/>
      <c r="GQ33" s="4"/>
      <c r="GR33" s="4"/>
      <c r="HT33" s="5"/>
      <c r="HU33" s="5"/>
      <c r="HV33" s="5"/>
      <c r="HW33" s="5"/>
    </row>
    <row r="34" spans="1:231" ht="16.5">
      <c r="A34" s="372"/>
      <c r="B34" s="377"/>
      <c r="C34" s="7" t="s">
        <v>518</v>
      </c>
      <c r="D34" s="7" t="s">
        <v>40</v>
      </c>
      <c r="E34" s="15" t="s">
        <v>189</v>
      </c>
      <c r="F34" s="15" t="s">
        <v>189</v>
      </c>
      <c r="G34" s="15" t="s">
        <v>189</v>
      </c>
      <c r="H34" s="15" t="s">
        <v>189</v>
      </c>
      <c r="I34" s="15" t="s">
        <v>189</v>
      </c>
      <c r="J34" s="15" t="s">
        <v>189</v>
      </c>
      <c r="GO34" s="4"/>
      <c r="GP34" s="4"/>
      <c r="GQ34" s="4"/>
      <c r="GR34" s="4"/>
      <c r="HT34" s="5"/>
      <c r="HU34" s="5"/>
      <c r="HV34" s="5"/>
      <c r="HW34" s="5"/>
    </row>
    <row r="35" spans="1:231" ht="16.5">
      <c r="A35" s="372"/>
      <c r="B35" s="377"/>
      <c r="C35" s="7" t="s">
        <v>519</v>
      </c>
      <c r="D35" s="7" t="s">
        <v>40</v>
      </c>
      <c r="E35" s="15" t="s">
        <v>331</v>
      </c>
      <c r="F35" s="15" t="s">
        <v>332</v>
      </c>
      <c r="G35" s="15" t="s">
        <v>332</v>
      </c>
      <c r="H35" s="15" t="s">
        <v>332</v>
      </c>
      <c r="I35" s="15" t="s">
        <v>756</v>
      </c>
      <c r="J35" s="15" t="s">
        <v>756</v>
      </c>
      <c r="GO35" s="4"/>
      <c r="GP35" s="4"/>
      <c r="GQ35" s="4"/>
      <c r="GR35" s="4"/>
      <c r="HT35" s="5"/>
      <c r="HU35" s="5"/>
      <c r="HV35" s="5"/>
      <c r="HW35" s="5"/>
    </row>
    <row r="36" spans="1:231" ht="16.5">
      <c r="A36" s="372"/>
      <c r="B36" s="377"/>
      <c r="C36" s="7" t="s">
        <v>520</v>
      </c>
      <c r="D36" s="7"/>
      <c r="E36" s="15">
        <v>15</v>
      </c>
      <c r="F36" s="15">
        <v>15</v>
      </c>
      <c r="G36" s="15">
        <v>15</v>
      </c>
      <c r="H36" s="15">
        <v>15</v>
      </c>
      <c r="I36" s="15">
        <v>15</v>
      </c>
      <c r="J36" s="15">
        <v>15</v>
      </c>
      <c r="GO36" s="4"/>
      <c r="GP36" s="4"/>
      <c r="GQ36" s="4"/>
      <c r="GR36" s="4"/>
      <c r="HT36" s="5"/>
      <c r="HU36" s="5"/>
      <c r="HV36" s="5"/>
      <c r="HW36" s="5"/>
    </row>
    <row r="37" spans="1:231" ht="16.5">
      <c r="A37" s="372"/>
      <c r="B37" s="377"/>
      <c r="C37" s="7" t="s">
        <v>521</v>
      </c>
      <c r="D37" s="7"/>
      <c r="E37" s="15">
        <v>5</v>
      </c>
      <c r="F37" s="15">
        <v>5</v>
      </c>
      <c r="G37" s="15">
        <v>5</v>
      </c>
      <c r="H37" s="15">
        <v>5</v>
      </c>
      <c r="I37" s="15">
        <v>7</v>
      </c>
      <c r="J37" s="15">
        <v>7</v>
      </c>
      <c r="GO37" s="4"/>
      <c r="GP37" s="4"/>
      <c r="GQ37" s="4"/>
      <c r="GR37" s="4"/>
      <c r="HT37" s="5"/>
      <c r="HU37" s="5"/>
      <c r="HV37" s="5"/>
      <c r="HW37" s="5"/>
    </row>
    <row r="38" spans="1:231" ht="16.5">
      <c r="A38" s="372"/>
      <c r="B38" s="378"/>
      <c r="C38" s="7" t="s">
        <v>522</v>
      </c>
      <c r="D38" s="7" t="s">
        <v>194</v>
      </c>
      <c r="E38" s="16">
        <v>8.0733162959999998</v>
      </c>
      <c r="F38" s="16">
        <v>9.74</v>
      </c>
      <c r="G38" s="16">
        <v>10.337795767199999</v>
      </c>
      <c r="H38" s="16">
        <v>10.337795767199999</v>
      </c>
      <c r="I38" s="16">
        <v>14.991537217714299</v>
      </c>
      <c r="J38" s="16">
        <v>14.991537217714299</v>
      </c>
      <c r="GO38" s="4"/>
      <c r="GP38" s="4"/>
      <c r="GQ38" s="4"/>
      <c r="GR38" s="4"/>
      <c r="HT38" s="5"/>
      <c r="HU38" s="5"/>
      <c r="HV38" s="5"/>
      <c r="HW38" s="5"/>
    </row>
    <row r="39" spans="1:231" ht="16.5">
      <c r="A39" s="372"/>
      <c r="B39" s="379" t="s">
        <v>523</v>
      </c>
      <c r="C39" s="379"/>
      <c r="D39" s="7" t="s">
        <v>197</v>
      </c>
      <c r="E39" s="15" t="s">
        <v>333</v>
      </c>
      <c r="F39" s="15" t="s">
        <v>199</v>
      </c>
      <c r="G39" s="15" t="s">
        <v>200</v>
      </c>
      <c r="H39" s="15" t="s">
        <v>200</v>
      </c>
      <c r="I39" s="15" t="s">
        <v>757</v>
      </c>
      <c r="J39" s="15" t="s">
        <v>757</v>
      </c>
      <c r="GO39" s="4"/>
      <c r="GP39" s="4"/>
      <c r="GQ39" s="4"/>
      <c r="GR39" s="4"/>
      <c r="HT39" s="5"/>
      <c r="HU39" s="5"/>
      <c r="HV39" s="5"/>
      <c r="HW39" s="5"/>
    </row>
    <row r="40" spans="1:231" ht="16.5">
      <c r="A40" s="372"/>
      <c r="B40" s="379" t="s">
        <v>526</v>
      </c>
      <c r="C40" s="379"/>
      <c r="D40" s="7" t="s">
        <v>15</v>
      </c>
      <c r="E40" s="15">
        <v>85</v>
      </c>
      <c r="F40" s="15">
        <v>125</v>
      </c>
      <c r="G40" s="15">
        <v>156</v>
      </c>
      <c r="H40" s="15">
        <v>156</v>
      </c>
      <c r="I40" s="15">
        <v>192</v>
      </c>
      <c r="J40" s="15">
        <v>192</v>
      </c>
      <c r="GO40" s="4"/>
      <c r="GP40" s="4"/>
      <c r="GQ40" s="4"/>
      <c r="GR40" s="4"/>
      <c r="HT40" s="5"/>
      <c r="HU40" s="5"/>
      <c r="HV40" s="5"/>
      <c r="HW40" s="5"/>
    </row>
    <row r="41" spans="1:231" ht="16.5">
      <c r="A41" s="372"/>
      <c r="B41" s="379" t="s">
        <v>527</v>
      </c>
      <c r="C41" s="379"/>
      <c r="D41" s="7" t="s">
        <v>17</v>
      </c>
      <c r="E41" s="16">
        <f t="shared" ref="E41" si="2">E40/220</f>
        <v>0.38636363636363635</v>
      </c>
      <c r="F41" s="16">
        <f>F40/220</f>
        <v>0.56818181818181823</v>
      </c>
      <c r="G41" s="16">
        <f>G40/220</f>
        <v>0.70909090909090911</v>
      </c>
      <c r="H41" s="16">
        <f>H40/220</f>
        <v>0.70909090909090911</v>
      </c>
      <c r="I41" s="16">
        <f>I40/220</f>
        <v>0.87272727272727268</v>
      </c>
      <c r="J41" s="16">
        <f>J40/220</f>
        <v>0.87272727272727268</v>
      </c>
      <c r="GO41" s="4"/>
      <c r="GP41" s="4"/>
      <c r="GQ41" s="4"/>
      <c r="GR41" s="4"/>
      <c r="HT41" s="5"/>
      <c r="HU41" s="5"/>
      <c r="HV41" s="5"/>
      <c r="HW41" s="5"/>
    </row>
    <row r="42" spans="1:231" ht="16.5">
      <c r="A42" s="372"/>
      <c r="B42" s="379" t="s">
        <v>266</v>
      </c>
      <c r="C42" s="379"/>
      <c r="D42" s="8" t="s">
        <v>267</v>
      </c>
      <c r="E42" s="15">
        <v>1.5</v>
      </c>
      <c r="F42" s="15">
        <v>2.1</v>
      </c>
      <c r="G42" s="15">
        <v>2.6</v>
      </c>
      <c r="H42" s="15">
        <v>3</v>
      </c>
      <c r="I42" s="15">
        <v>3.6</v>
      </c>
      <c r="J42" s="15">
        <v>5.0999999999999996</v>
      </c>
      <c r="GO42" s="4"/>
      <c r="GP42" s="4"/>
      <c r="GQ42" s="4"/>
      <c r="GR42" s="4"/>
      <c r="HT42" s="5"/>
      <c r="HU42" s="5"/>
      <c r="HV42" s="5"/>
      <c r="HW42" s="5"/>
    </row>
    <row r="43" spans="1:231" ht="16.5">
      <c r="A43" s="372"/>
      <c r="B43" s="379" t="s">
        <v>528</v>
      </c>
      <c r="C43" s="379"/>
      <c r="D43" s="7" t="s">
        <v>59</v>
      </c>
      <c r="E43" s="13" t="s">
        <v>334</v>
      </c>
      <c r="F43" s="13" t="s">
        <v>335</v>
      </c>
      <c r="G43" s="13" t="s">
        <v>369</v>
      </c>
      <c r="H43" s="13" t="s">
        <v>369</v>
      </c>
      <c r="I43" s="13" t="s">
        <v>205</v>
      </c>
      <c r="J43" s="13" t="s">
        <v>205</v>
      </c>
      <c r="GO43" s="4"/>
      <c r="GP43" s="4"/>
      <c r="GQ43" s="4"/>
      <c r="GR43" s="4"/>
      <c r="HT43" s="5"/>
      <c r="HU43" s="5"/>
      <c r="HV43" s="5"/>
      <c r="HW43" s="5"/>
    </row>
    <row r="44" spans="1:231" ht="16.5">
      <c r="A44" s="372"/>
      <c r="B44" s="382" t="s">
        <v>529</v>
      </c>
      <c r="C44" s="383"/>
      <c r="D44" s="17" t="s">
        <v>208</v>
      </c>
      <c r="E44" s="18" t="s">
        <v>336</v>
      </c>
      <c r="F44" s="18" t="s">
        <v>336</v>
      </c>
      <c r="G44" s="18" t="s">
        <v>336</v>
      </c>
      <c r="H44" s="18" t="s">
        <v>336</v>
      </c>
      <c r="I44" s="18" t="s">
        <v>336</v>
      </c>
      <c r="J44" s="18" t="s">
        <v>336</v>
      </c>
      <c r="GO44" s="4"/>
      <c r="GP44" s="4"/>
      <c r="GQ44" s="4"/>
      <c r="GR44" s="4"/>
      <c r="HT44" s="5"/>
      <c r="HU44" s="5"/>
      <c r="HV44" s="5"/>
      <c r="HW44" s="5"/>
    </row>
    <row r="45" spans="1:231" s="2" customFormat="1" ht="16.5">
      <c r="A45" s="372"/>
      <c r="B45" s="379" t="s">
        <v>530</v>
      </c>
      <c r="C45" s="379"/>
      <c r="D45" s="7" t="s">
        <v>40</v>
      </c>
      <c r="E45" s="14" t="s">
        <v>758</v>
      </c>
      <c r="F45" s="14" t="s">
        <v>759</v>
      </c>
      <c r="G45" s="14" t="s">
        <v>759</v>
      </c>
      <c r="H45" s="14" t="s">
        <v>759</v>
      </c>
      <c r="I45" s="14" t="s">
        <v>760</v>
      </c>
      <c r="J45" s="14" t="s">
        <v>760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</row>
    <row r="46" spans="1:231" s="2" customFormat="1" ht="16.5">
      <c r="A46" s="372"/>
      <c r="B46" s="379" t="s">
        <v>271</v>
      </c>
      <c r="C46" s="379"/>
      <c r="D46" s="7" t="s">
        <v>40</v>
      </c>
      <c r="E46" s="14" t="s">
        <v>761</v>
      </c>
      <c r="F46" s="14" t="s">
        <v>762</v>
      </c>
      <c r="G46" s="14" t="s">
        <v>762</v>
      </c>
      <c r="H46" s="14" t="s">
        <v>762</v>
      </c>
      <c r="I46" s="14" t="s">
        <v>763</v>
      </c>
      <c r="J46" s="14" t="s">
        <v>763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</row>
    <row r="47" spans="1:231" s="2" customFormat="1" ht="16.5">
      <c r="A47" s="372"/>
      <c r="B47" s="379" t="s">
        <v>533</v>
      </c>
      <c r="C47" s="379"/>
      <c r="D47" s="7" t="s">
        <v>213</v>
      </c>
      <c r="E47" s="15">
        <v>30</v>
      </c>
      <c r="F47" s="15">
        <v>34.5</v>
      </c>
      <c r="G47" s="15">
        <v>34.5</v>
      </c>
      <c r="H47" s="15">
        <v>34.5</v>
      </c>
      <c r="I47" s="15">
        <v>44</v>
      </c>
      <c r="J47" s="15">
        <v>44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</row>
    <row r="48" spans="1:231" s="2" customFormat="1" ht="16.5">
      <c r="A48" s="372"/>
      <c r="B48" s="379" t="s">
        <v>534</v>
      </c>
      <c r="C48" s="371"/>
      <c r="D48" s="7" t="s">
        <v>213</v>
      </c>
      <c r="E48" s="15">
        <v>34</v>
      </c>
      <c r="F48" s="15">
        <v>39.5</v>
      </c>
      <c r="G48" s="15">
        <v>39.5</v>
      </c>
      <c r="H48" s="15">
        <v>39.5</v>
      </c>
      <c r="I48" s="15">
        <v>50</v>
      </c>
      <c r="J48" s="15">
        <v>50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</row>
    <row r="49" spans="1:231" ht="16.5" customHeight="1">
      <c r="A49" s="372" t="s">
        <v>539</v>
      </c>
      <c r="B49" s="369" t="s">
        <v>540</v>
      </c>
      <c r="C49" s="7" t="s">
        <v>1</v>
      </c>
      <c r="D49" s="7"/>
      <c r="E49" s="15" t="s">
        <v>709</v>
      </c>
      <c r="F49" s="15" t="s">
        <v>146</v>
      </c>
      <c r="G49" s="15" t="s">
        <v>146</v>
      </c>
      <c r="H49" s="15" t="s">
        <v>710</v>
      </c>
      <c r="I49" s="15" t="s">
        <v>148</v>
      </c>
      <c r="J49" s="15" t="s">
        <v>148</v>
      </c>
    </row>
    <row r="50" spans="1:231" ht="16.5">
      <c r="A50" s="372"/>
      <c r="B50" s="369"/>
      <c r="C50" s="7" t="s">
        <v>21</v>
      </c>
      <c r="D50" s="7"/>
      <c r="E50" s="15" t="s">
        <v>149</v>
      </c>
      <c r="F50" s="15" t="s">
        <v>149</v>
      </c>
      <c r="G50" s="15" t="s">
        <v>149</v>
      </c>
      <c r="H50" s="15" t="s">
        <v>149</v>
      </c>
      <c r="I50" s="15" t="s">
        <v>150</v>
      </c>
      <c r="J50" s="15" t="s">
        <v>150</v>
      </c>
    </row>
    <row r="51" spans="1:231" ht="16.5">
      <c r="A51" s="372"/>
      <c r="B51" s="369"/>
      <c r="C51" s="7" t="s">
        <v>151</v>
      </c>
      <c r="D51" s="7" t="s">
        <v>15</v>
      </c>
      <c r="E51" s="15">
        <v>65</v>
      </c>
      <c r="F51" s="15">
        <v>68</v>
      </c>
      <c r="G51" s="15">
        <v>68</v>
      </c>
      <c r="H51" s="15">
        <v>120</v>
      </c>
      <c r="I51" s="15">
        <v>70</v>
      </c>
      <c r="J51" s="15">
        <v>70</v>
      </c>
    </row>
    <row r="52" spans="1:231" ht="16.5">
      <c r="A52" s="372"/>
      <c r="B52" s="369"/>
      <c r="C52" s="7" t="s">
        <v>29</v>
      </c>
      <c r="D52" s="7" t="s">
        <v>30</v>
      </c>
      <c r="E52" s="15">
        <v>4</v>
      </c>
      <c r="F52" s="15">
        <v>4</v>
      </c>
      <c r="G52" s="15">
        <v>4</v>
      </c>
      <c r="H52" s="15">
        <v>6</v>
      </c>
      <c r="I52" s="15">
        <v>3</v>
      </c>
      <c r="J52" s="15">
        <v>3</v>
      </c>
    </row>
    <row r="53" spans="1:231" ht="16.5">
      <c r="A53" s="372"/>
      <c r="B53" s="369"/>
      <c r="C53" s="7" t="s">
        <v>35</v>
      </c>
      <c r="D53" s="7" t="s">
        <v>36</v>
      </c>
      <c r="E53" s="15">
        <v>870</v>
      </c>
      <c r="F53" s="15">
        <v>900</v>
      </c>
      <c r="G53" s="15">
        <v>900</v>
      </c>
      <c r="H53" s="15">
        <v>800</v>
      </c>
      <c r="I53" s="15">
        <v>860</v>
      </c>
      <c r="J53" s="15">
        <v>860</v>
      </c>
    </row>
    <row r="54" spans="1:231" ht="16.5">
      <c r="A54" s="372"/>
      <c r="B54" s="376" t="s">
        <v>546</v>
      </c>
      <c r="C54" s="7" t="s">
        <v>514</v>
      </c>
      <c r="D54" s="7"/>
      <c r="E54" s="15">
        <v>2</v>
      </c>
      <c r="F54" s="15">
        <v>2</v>
      </c>
      <c r="G54" s="15">
        <v>2</v>
      </c>
      <c r="H54" s="15">
        <v>2</v>
      </c>
      <c r="I54" s="15">
        <v>2</v>
      </c>
      <c r="J54" s="15">
        <v>2</v>
      </c>
    </row>
    <row r="55" spans="1:231" ht="16.5">
      <c r="A55" s="372"/>
      <c r="B55" s="377"/>
      <c r="C55" s="7" t="s">
        <v>547</v>
      </c>
      <c r="D55" s="7" t="s">
        <v>40</v>
      </c>
      <c r="E55" s="15" t="s">
        <v>548</v>
      </c>
      <c r="F55" s="15" t="s">
        <v>42</v>
      </c>
      <c r="G55" s="15" t="s">
        <v>42</v>
      </c>
      <c r="H55" s="15" t="s">
        <v>42</v>
      </c>
      <c r="I55" s="15" t="s">
        <v>548</v>
      </c>
      <c r="J55" s="15" t="s">
        <v>42</v>
      </c>
    </row>
    <row r="56" spans="1:231" ht="16.5">
      <c r="A56" s="372"/>
      <c r="B56" s="377"/>
      <c r="C56" s="7" t="s">
        <v>516</v>
      </c>
      <c r="D56" s="7" t="s">
        <v>40</v>
      </c>
      <c r="E56" s="15">
        <v>1.6</v>
      </c>
      <c r="F56" s="15">
        <v>1.6</v>
      </c>
      <c r="G56" s="15">
        <v>1.6</v>
      </c>
      <c r="H56" s="15">
        <v>1.6</v>
      </c>
      <c r="I56" s="15">
        <v>1.6</v>
      </c>
      <c r="J56" s="15">
        <v>1.6</v>
      </c>
    </row>
    <row r="57" spans="1:231" ht="16.5">
      <c r="A57" s="372"/>
      <c r="B57" s="377"/>
      <c r="C57" s="7" t="s">
        <v>549</v>
      </c>
      <c r="D57" s="7"/>
      <c r="E57" s="14" t="s">
        <v>154</v>
      </c>
      <c r="F57" s="14" t="s">
        <v>154</v>
      </c>
      <c r="G57" s="14" t="s">
        <v>154</v>
      </c>
      <c r="H57" s="14" t="s">
        <v>154</v>
      </c>
      <c r="I57" s="14" t="s">
        <v>154</v>
      </c>
      <c r="J57" s="14" t="s">
        <v>154</v>
      </c>
    </row>
    <row r="58" spans="1:231" ht="16.5">
      <c r="A58" s="372"/>
      <c r="B58" s="377"/>
      <c r="C58" s="7" t="s">
        <v>518</v>
      </c>
      <c r="D58" s="7" t="s">
        <v>40</v>
      </c>
      <c r="E58" s="15" t="s">
        <v>550</v>
      </c>
      <c r="F58" s="15" t="s">
        <v>48</v>
      </c>
      <c r="G58" s="15" t="s">
        <v>48</v>
      </c>
      <c r="H58" s="15" t="s">
        <v>48</v>
      </c>
      <c r="I58" s="15" t="s">
        <v>550</v>
      </c>
      <c r="J58" s="15" t="s">
        <v>48</v>
      </c>
    </row>
    <row r="59" spans="1:231" ht="16.5">
      <c r="A59" s="372"/>
      <c r="B59" s="377"/>
      <c r="C59" s="7" t="s">
        <v>519</v>
      </c>
      <c r="D59" s="7" t="s">
        <v>40</v>
      </c>
      <c r="E59" s="15" t="s">
        <v>155</v>
      </c>
      <c r="F59" s="15" t="s">
        <v>50</v>
      </c>
      <c r="G59" s="15" t="s">
        <v>50</v>
      </c>
      <c r="H59" s="15" t="s">
        <v>715</v>
      </c>
      <c r="I59" s="15" t="s">
        <v>554</v>
      </c>
      <c r="J59" s="15" t="s">
        <v>716</v>
      </c>
    </row>
    <row r="60" spans="1:231" ht="16.5">
      <c r="A60" s="372"/>
      <c r="B60" s="377"/>
      <c r="C60" s="7" t="s">
        <v>520</v>
      </c>
      <c r="D60" s="7"/>
      <c r="E60" s="15">
        <v>24</v>
      </c>
      <c r="F60" s="15">
        <v>26</v>
      </c>
      <c r="G60" s="15">
        <v>26</v>
      </c>
      <c r="H60" s="15">
        <v>30</v>
      </c>
      <c r="I60" s="15">
        <v>54</v>
      </c>
      <c r="J60" s="15">
        <v>48</v>
      </c>
    </row>
    <row r="61" spans="1:231" ht="16.5">
      <c r="A61" s="372"/>
      <c r="B61" s="377"/>
      <c r="C61" s="7" t="s">
        <v>521</v>
      </c>
      <c r="D61" s="7"/>
      <c r="E61" s="15">
        <v>4</v>
      </c>
      <c r="F61" s="15">
        <v>4</v>
      </c>
      <c r="G61" s="15">
        <v>4</v>
      </c>
      <c r="H61" s="15">
        <v>4</v>
      </c>
      <c r="I61" s="15">
        <v>9</v>
      </c>
      <c r="J61" s="15">
        <v>8</v>
      </c>
    </row>
    <row r="62" spans="1:231" ht="16.5">
      <c r="A62" s="372"/>
      <c r="B62" s="378"/>
      <c r="C62" s="7" t="s">
        <v>522</v>
      </c>
      <c r="D62" s="7" t="s">
        <v>194</v>
      </c>
      <c r="E62" s="16">
        <v>17.657454899925</v>
      </c>
      <c r="F62" s="16">
        <v>23.998174666400001</v>
      </c>
      <c r="G62" s="16">
        <v>23.998174666400001</v>
      </c>
      <c r="H62" s="16">
        <v>31.88</v>
      </c>
      <c r="I62" s="16">
        <v>38.850233108624998</v>
      </c>
      <c r="J62" s="16">
        <v>45.30331872</v>
      </c>
    </row>
    <row r="63" spans="1:231" ht="16.5">
      <c r="A63" s="372"/>
      <c r="B63" s="379" t="s">
        <v>555</v>
      </c>
      <c r="C63" s="371"/>
      <c r="D63" s="7" t="s">
        <v>59</v>
      </c>
      <c r="E63" s="15">
        <v>55</v>
      </c>
      <c r="F63" s="15">
        <v>60</v>
      </c>
      <c r="G63" s="15">
        <v>60</v>
      </c>
      <c r="H63" s="15">
        <v>60</v>
      </c>
      <c r="I63" s="15">
        <v>62</v>
      </c>
      <c r="J63" s="15">
        <v>62</v>
      </c>
    </row>
    <row r="64" spans="1:231" s="2" customFormat="1" ht="16.5">
      <c r="A64" s="372"/>
      <c r="B64" s="379" t="s">
        <v>530</v>
      </c>
      <c r="C64" s="371"/>
      <c r="D64" s="7" t="s">
        <v>40</v>
      </c>
      <c r="E64" s="14" t="s">
        <v>557</v>
      </c>
      <c r="F64" s="14" t="s">
        <v>558</v>
      </c>
      <c r="G64" s="14" t="s">
        <v>558</v>
      </c>
      <c r="H64" s="14" t="s">
        <v>718</v>
      </c>
      <c r="I64" s="14" t="s">
        <v>560</v>
      </c>
      <c r="J64" s="14" t="s">
        <v>560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</row>
    <row r="65" spans="1:231" s="2" customFormat="1" ht="16.5">
      <c r="A65" s="372"/>
      <c r="B65" s="379" t="s">
        <v>561</v>
      </c>
      <c r="C65" s="371"/>
      <c r="D65" s="7" t="s">
        <v>40</v>
      </c>
      <c r="E65" s="14" t="s">
        <v>563</v>
      </c>
      <c r="F65" s="14" t="s">
        <v>719</v>
      </c>
      <c r="G65" s="14" t="s">
        <v>719</v>
      </c>
      <c r="H65" s="14" t="s">
        <v>720</v>
      </c>
      <c r="I65" s="14" t="s">
        <v>565</v>
      </c>
      <c r="J65" s="14" t="s">
        <v>565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</row>
    <row r="66" spans="1:231" s="2" customFormat="1" ht="16.5">
      <c r="A66" s="372"/>
      <c r="B66" s="379" t="s">
        <v>533</v>
      </c>
      <c r="C66" s="379"/>
      <c r="D66" s="7" t="s">
        <v>213</v>
      </c>
      <c r="E66" s="15">
        <v>45</v>
      </c>
      <c r="F66" s="15">
        <v>56</v>
      </c>
      <c r="G66" s="15">
        <v>60</v>
      </c>
      <c r="H66" s="15">
        <v>64</v>
      </c>
      <c r="I66" s="15">
        <v>97</v>
      </c>
      <c r="J66" s="15">
        <v>105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</row>
    <row r="67" spans="1:231" s="2" customFormat="1" ht="16.5">
      <c r="A67" s="372"/>
      <c r="B67" s="379" t="s">
        <v>534</v>
      </c>
      <c r="C67" s="371"/>
      <c r="D67" s="7" t="s">
        <v>213</v>
      </c>
      <c r="E67" s="15">
        <v>49</v>
      </c>
      <c r="F67" s="15">
        <v>60</v>
      </c>
      <c r="G67" s="15">
        <v>64</v>
      </c>
      <c r="H67" s="15">
        <v>69</v>
      </c>
      <c r="I67" s="15">
        <v>110</v>
      </c>
      <c r="J67" s="15">
        <v>119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</row>
    <row r="68" spans="1:231" ht="16.5">
      <c r="A68" s="372"/>
      <c r="B68" s="379" t="s">
        <v>566</v>
      </c>
      <c r="C68" s="379"/>
      <c r="D68" s="7"/>
      <c r="E68" s="20" t="s">
        <v>75</v>
      </c>
      <c r="F68" s="20" t="s">
        <v>75</v>
      </c>
      <c r="G68" s="20" t="s">
        <v>75</v>
      </c>
      <c r="H68" s="20" t="s">
        <v>75</v>
      </c>
      <c r="I68" s="20" t="s">
        <v>75</v>
      </c>
      <c r="J68" s="20" t="s">
        <v>75</v>
      </c>
    </row>
    <row r="69" spans="1:231" ht="16.5">
      <c r="A69" s="372"/>
      <c r="B69" s="379" t="s">
        <v>568</v>
      </c>
      <c r="C69" s="379"/>
      <c r="D69" s="7" t="s">
        <v>77</v>
      </c>
      <c r="E69" s="20">
        <v>1360</v>
      </c>
      <c r="F69" s="20">
        <v>1732</v>
      </c>
      <c r="G69" s="20">
        <v>2070</v>
      </c>
      <c r="H69" s="20">
        <v>2630</v>
      </c>
      <c r="I69" s="20">
        <v>2630</v>
      </c>
      <c r="J69" s="20">
        <v>3360</v>
      </c>
    </row>
    <row r="70" spans="1:231" ht="16.5">
      <c r="A70" s="372"/>
      <c r="B70" s="379" t="s">
        <v>569</v>
      </c>
      <c r="C70" s="379"/>
      <c r="D70" s="7" t="s">
        <v>79</v>
      </c>
      <c r="E70" s="15">
        <v>2.8</v>
      </c>
      <c r="F70" s="15">
        <v>2.8</v>
      </c>
      <c r="G70" s="15">
        <v>2.8</v>
      </c>
      <c r="H70" s="15">
        <v>2.8</v>
      </c>
      <c r="I70" s="15">
        <v>2.8</v>
      </c>
      <c r="J70" s="15">
        <v>2.8</v>
      </c>
    </row>
    <row r="71" spans="1:231" ht="16.5" customHeight="1">
      <c r="A71" s="369" t="s">
        <v>570</v>
      </c>
      <c r="B71" s="370"/>
      <c r="C71" s="7" t="s">
        <v>571</v>
      </c>
      <c r="D71" s="7" t="s">
        <v>40</v>
      </c>
      <c r="E71" s="13">
        <v>6.35</v>
      </c>
      <c r="F71" s="13">
        <v>9.52</v>
      </c>
      <c r="G71" s="13">
        <v>9.52</v>
      </c>
      <c r="H71" s="13">
        <v>9.52</v>
      </c>
      <c r="I71" s="13">
        <v>9.52</v>
      </c>
      <c r="J71" s="13">
        <v>9.52</v>
      </c>
    </row>
    <row r="72" spans="1:231" ht="16.5">
      <c r="A72" s="370"/>
      <c r="B72" s="370"/>
      <c r="C72" s="7" t="s">
        <v>572</v>
      </c>
      <c r="D72" s="7" t="s">
        <v>40</v>
      </c>
      <c r="E72" s="13">
        <v>12.7</v>
      </c>
      <c r="F72" s="13">
        <v>15.88</v>
      </c>
      <c r="G72" s="13">
        <v>15.88</v>
      </c>
      <c r="H72" s="13">
        <v>15.88</v>
      </c>
      <c r="I72" s="13">
        <v>19.05</v>
      </c>
      <c r="J72" s="13">
        <v>19.05</v>
      </c>
    </row>
    <row r="73" spans="1:231" s="2" customFormat="1" ht="16.5">
      <c r="A73" s="370"/>
      <c r="B73" s="370"/>
      <c r="C73" s="7" t="s">
        <v>573</v>
      </c>
      <c r="D73" s="7" t="s">
        <v>84</v>
      </c>
      <c r="E73" s="15">
        <v>25</v>
      </c>
      <c r="F73" s="15">
        <v>30</v>
      </c>
      <c r="G73" s="15">
        <v>30</v>
      </c>
      <c r="H73" s="15">
        <v>30</v>
      </c>
      <c r="I73" s="15">
        <v>50</v>
      </c>
      <c r="J73" s="15">
        <v>50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</row>
    <row r="74" spans="1:231" s="2" customFormat="1" ht="16.5">
      <c r="A74" s="370"/>
      <c r="B74" s="370"/>
      <c r="C74" s="7" t="s">
        <v>574</v>
      </c>
      <c r="D74" s="7" t="s">
        <v>84</v>
      </c>
      <c r="E74" s="15">
        <v>10</v>
      </c>
      <c r="F74" s="15">
        <v>15</v>
      </c>
      <c r="G74" s="15">
        <v>15</v>
      </c>
      <c r="H74" s="15">
        <v>15</v>
      </c>
      <c r="I74" s="15">
        <v>20</v>
      </c>
      <c r="J74" s="15">
        <v>20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</row>
    <row r="75" spans="1:231" s="2" customFormat="1" ht="16.5">
      <c r="A75" s="379" t="s">
        <v>575</v>
      </c>
      <c r="B75" s="371"/>
      <c r="C75" s="371"/>
      <c r="D75" s="7" t="s">
        <v>28</v>
      </c>
      <c r="E75" s="17" t="s">
        <v>88</v>
      </c>
      <c r="F75" s="17" t="s">
        <v>88</v>
      </c>
      <c r="G75" s="17" t="s">
        <v>88</v>
      </c>
      <c r="H75" s="17" t="s">
        <v>88</v>
      </c>
      <c r="I75" s="17" t="s">
        <v>88</v>
      </c>
      <c r="J75" s="17" t="s">
        <v>88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</row>
    <row r="76" spans="1:231" s="2" customFormat="1" ht="16.5">
      <c r="A76" s="379" t="s">
        <v>576</v>
      </c>
      <c r="B76" s="371"/>
      <c r="C76" s="371"/>
      <c r="D76" s="7" t="s">
        <v>28</v>
      </c>
      <c r="E76" s="17" t="s">
        <v>731</v>
      </c>
      <c r="F76" s="17" t="s">
        <v>731</v>
      </c>
      <c r="G76" s="17" t="s">
        <v>731</v>
      </c>
      <c r="H76" s="17" t="s">
        <v>731</v>
      </c>
      <c r="I76" s="17" t="s">
        <v>731</v>
      </c>
      <c r="J76" s="17" t="s">
        <v>731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</row>
    <row r="77" spans="1:231" ht="18">
      <c r="A77" s="379" t="s">
        <v>578</v>
      </c>
      <c r="B77" s="371"/>
      <c r="C77" s="371"/>
      <c r="D77" s="7" t="s">
        <v>579</v>
      </c>
      <c r="E77" s="17" t="s">
        <v>581</v>
      </c>
      <c r="F77" s="17" t="s">
        <v>582</v>
      </c>
      <c r="G77" s="17" t="s">
        <v>733</v>
      </c>
      <c r="H77" s="17" t="s">
        <v>583</v>
      </c>
      <c r="I77" s="17" t="s">
        <v>585</v>
      </c>
      <c r="J77" s="17" t="s">
        <v>586</v>
      </c>
    </row>
    <row r="78" spans="1:231" s="2" customFormat="1" ht="16.5">
      <c r="A78" s="371" t="s">
        <v>587</v>
      </c>
      <c r="B78" s="371"/>
      <c r="C78" s="371"/>
      <c r="D78" s="8" t="s">
        <v>228</v>
      </c>
      <c r="E78" s="13" t="s">
        <v>764</v>
      </c>
      <c r="F78" s="13" t="s">
        <v>765</v>
      </c>
      <c r="G78" s="13" t="s">
        <v>765</v>
      </c>
      <c r="H78" s="13" t="s">
        <v>766</v>
      </c>
      <c r="I78" s="13" t="s">
        <v>767</v>
      </c>
      <c r="J78" s="13" t="s">
        <v>767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</row>
    <row r="81" ht="5.25" customHeight="1"/>
    <row r="82" ht="5.25" customHeight="1"/>
    <row r="83" ht="4.5" customHeight="1"/>
  </sheetData>
  <mergeCells count="39">
    <mergeCell ref="A1:B1"/>
    <mergeCell ref="C1:D1"/>
    <mergeCell ref="A2:C2"/>
    <mergeCell ref="A13:C13"/>
    <mergeCell ref="A14:C14"/>
    <mergeCell ref="C3:C4"/>
    <mergeCell ref="C8:C9"/>
    <mergeCell ref="A3:B7"/>
    <mergeCell ref="A8:B12"/>
    <mergeCell ref="B39:C39"/>
    <mergeCell ref="B40:C40"/>
    <mergeCell ref="B41:C41"/>
    <mergeCell ref="B42:C42"/>
    <mergeCell ref="B43:C43"/>
    <mergeCell ref="B64:C64"/>
    <mergeCell ref="B65:C65"/>
    <mergeCell ref="B66:C66"/>
    <mergeCell ref="B67:C67"/>
    <mergeCell ref="B44:C44"/>
    <mergeCell ref="B45:C45"/>
    <mergeCell ref="B46:C46"/>
    <mergeCell ref="B47:C47"/>
    <mergeCell ref="B48:C48"/>
    <mergeCell ref="A15:B24"/>
    <mergeCell ref="A71:B74"/>
    <mergeCell ref="A77:C77"/>
    <mergeCell ref="A78:C78"/>
    <mergeCell ref="A25:A48"/>
    <mergeCell ref="A49:A70"/>
    <mergeCell ref="B25:B29"/>
    <mergeCell ref="B30:B38"/>
    <mergeCell ref="B49:B53"/>
    <mergeCell ref="B54:B62"/>
    <mergeCell ref="B68:C68"/>
    <mergeCell ref="B69:C69"/>
    <mergeCell ref="B70:C70"/>
    <mergeCell ref="A75:C75"/>
    <mergeCell ref="A76:C76"/>
    <mergeCell ref="B63:C63"/>
  </mergeCells>
  <phoneticPr fontId="14" type="noConversion"/>
  <hyperlinks>
    <hyperlink ref="A1:B1" location="目录!A1" display="Return"/>
  </hyperlinks>
  <pageMargins left="0.69930555555555596" right="0.69930555555555596" top="0.75" bottom="0.75" header="0.3" footer="0.3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83"/>
  <sheetViews>
    <sheetView workbookViewId="0">
      <pane xSplit="4" ySplit="1" topLeftCell="E2" activePane="bottomRight" state="frozen"/>
      <selection pane="topRight"/>
      <selection pane="bottomLeft"/>
      <selection pane="bottomRight" activeCell="B47" sqref="B47:C47"/>
    </sheetView>
  </sheetViews>
  <sheetFormatPr defaultColWidth="9" defaultRowHeight="5.65" customHeight="1"/>
  <cols>
    <col min="1" max="1" width="3.5" style="3" customWidth="1"/>
    <col min="2" max="2" width="18" style="3" customWidth="1"/>
    <col min="3" max="3" width="27.75" style="3" customWidth="1"/>
    <col min="4" max="4" width="8.375" style="3" customWidth="1"/>
    <col min="5" max="5" width="21.125" style="3" customWidth="1"/>
    <col min="6" max="10" width="20.125" style="3" customWidth="1"/>
    <col min="11" max="200" width="9" style="3"/>
    <col min="201" max="231" width="9" style="4"/>
    <col min="232" max="16384" width="9" style="5"/>
  </cols>
  <sheetData>
    <row r="1" spans="1:231" s="1" customFormat="1" ht="33" customHeight="1">
      <c r="A1" s="271" t="s">
        <v>0</v>
      </c>
      <c r="B1" s="271"/>
      <c r="C1" s="384" t="s">
        <v>1</v>
      </c>
      <c r="D1" s="385"/>
      <c r="E1" s="6" t="s">
        <v>245</v>
      </c>
      <c r="F1" s="6" t="s">
        <v>768</v>
      </c>
      <c r="G1" s="6" t="s">
        <v>769</v>
      </c>
      <c r="H1" s="6" t="s">
        <v>249</v>
      </c>
      <c r="I1" s="6" t="s">
        <v>251</v>
      </c>
      <c r="J1" s="6" t="s">
        <v>253</v>
      </c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</row>
    <row r="2" spans="1:231" ht="16.5">
      <c r="A2" s="379" t="s">
        <v>478</v>
      </c>
      <c r="B2" s="371"/>
      <c r="C2" s="371"/>
      <c r="D2" s="7" t="s">
        <v>479</v>
      </c>
      <c r="E2" s="9" t="s">
        <v>658</v>
      </c>
      <c r="F2" s="9" t="s">
        <v>658</v>
      </c>
      <c r="G2" s="9" t="s">
        <v>658</v>
      </c>
      <c r="H2" s="9" t="s">
        <v>658</v>
      </c>
      <c r="I2" s="9" t="s">
        <v>658</v>
      </c>
      <c r="J2" s="9" t="s">
        <v>658</v>
      </c>
    </row>
    <row r="3" spans="1:231" ht="16.5">
      <c r="A3" s="369" t="s">
        <v>9</v>
      </c>
      <c r="B3" s="370"/>
      <c r="C3" s="386" t="s">
        <v>8</v>
      </c>
      <c r="D3" s="7" t="s">
        <v>15</v>
      </c>
      <c r="E3" s="8">
        <v>5100</v>
      </c>
      <c r="F3" s="8">
        <v>7200</v>
      </c>
      <c r="G3" s="8">
        <v>8500</v>
      </c>
      <c r="H3" s="8">
        <v>10000</v>
      </c>
      <c r="I3" s="8">
        <v>14000</v>
      </c>
      <c r="J3" s="8">
        <v>17000</v>
      </c>
    </row>
    <row r="4" spans="1:231" ht="16.5">
      <c r="A4" s="369"/>
      <c r="B4" s="370"/>
      <c r="C4" s="387"/>
      <c r="D4" s="7" t="s">
        <v>482</v>
      </c>
      <c r="E4" s="8">
        <v>18000</v>
      </c>
      <c r="F4" s="8">
        <v>24000</v>
      </c>
      <c r="G4" s="8">
        <v>30000</v>
      </c>
      <c r="H4" s="8">
        <v>36000</v>
      </c>
      <c r="I4" s="8">
        <v>48000</v>
      </c>
      <c r="J4" s="8">
        <v>60000</v>
      </c>
    </row>
    <row r="5" spans="1:231" ht="16.5">
      <c r="A5" s="370"/>
      <c r="B5" s="370"/>
      <c r="C5" s="7" t="s">
        <v>24</v>
      </c>
      <c r="D5" s="7" t="s">
        <v>15</v>
      </c>
      <c r="E5" s="8">
        <v>1900</v>
      </c>
      <c r="F5" s="8">
        <v>2720</v>
      </c>
      <c r="G5" s="8">
        <v>3250</v>
      </c>
      <c r="H5" s="8">
        <v>3850</v>
      </c>
      <c r="I5" s="8">
        <v>5540</v>
      </c>
      <c r="J5" s="8">
        <v>6810</v>
      </c>
    </row>
    <row r="6" spans="1:231" ht="16.5">
      <c r="A6" s="370"/>
      <c r="B6" s="370"/>
      <c r="C6" s="7" t="s">
        <v>483</v>
      </c>
      <c r="D6" s="7" t="s">
        <v>17</v>
      </c>
      <c r="E6" s="8">
        <v>8.73</v>
      </c>
      <c r="F6" s="8">
        <v>12.83</v>
      </c>
      <c r="G6" s="8">
        <v>15</v>
      </c>
      <c r="H6" s="8">
        <v>6.9</v>
      </c>
      <c r="I6" s="8">
        <v>10.1</v>
      </c>
      <c r="J6" s="8">
        <v>12.43</v>
      </c>
    </row>
    <row r="7" spans="1:231" ht="16.5">
      <c r="A7" s="370"/>
      <c r="B7" s="370"/>
      <c r="C7" s="10" t="s">
        <v>484</v>
      </c>
      <c r="D7" s="10"/>
      <c r="E7" s="11">
        <f t="shared" ref="E7" si="0">E3/E5</f>
        <v>2.6842105263157894</v>
      </c>
      <c r="F7" s="11">
        <f>F3/F5</f>
        <v>2.6470588235294117</v>
      </c>
      <c r="G7" s="11">
        <f>G3/G5</f>
        <v>2.6153846153846154</v>
      </c>
      <c r="H7" s="11">
        <f>H3/H5</f>
        <v>2.5974025974025974</v>
      </c>
      <c r="I7" s="11">
        <f>I3/I5</f>
        <v>2.5270758122743682</v>
      </c>
      <c r="J7" s="11">
        <f>J3/J5</f>
        <v>2.4963289280469896</v>
      </c>
    </row>
    <row r="8" spans="1:231" ht="16.5">
      <c r="A8" s="369" t="s">
        <v>485</v>
      </c>
      <c r="B8" s="370"/>
      <c r="C8" s="386" t="s">
        <v>8</v>
      </c>
      <c r="D8" s="7" t="s">
        <v>15</v>
      </c>
      <c r="E8" s="8">
        <v>5600</v>
      </c>
      <c r="F8" s="8">
        <v>7900</v>
      </c>
      <c r="G8" s="8">
        <v>9300</v>
      </c>
      <c r="H8" s="8">
        <v>11000</v>
      </c>
      <c r="I8" s="8">
        <v>15000</v>
      </c>
      <c r="J8" s="8">
        <v>17500</v>
      </c>
    </row>
    <row r="9" spans="1:231" ht="16.5">
      <c r="A9" s="369"/>
      <c r="B9" s="370"/>
      <c r="C9" s="387"/>
      <c r="D9" s="7" t="s">
        <v>482</v>
      </c>
      <c r="E9" s="8">
        <v>19800</v>
      </c>
      <c r="F9" s="8">
        <v>26400</v>
      </c>
      <c r="G9" s="8">
        <v>33000</v>
      </c>
      <c r="H9" s="8">
        <v>39600</v>
      </c>
      <c r="I9" s="8">
        <v>52800</v>
      </c>
      <c r="J9" s="8">
        <v>66000</v>
      </c>
    </row>
    <row r="10" spans="1:231" ht="16.5">
      <c r="A10" s="370"/>
      <c r="B10" s="370"/>
      <c r="C10" s="7" t="s">
        <v>486</v>
      </c>
      <c r="D10" s="7" t="s">
        <v>15</v>
      </c>
      <c r="E10" s="8">
        <v>1750</v>
      </c>
      <c r="F10" s="8">
        <v>2500</v>
      </c>
      <c r="G10" s="8">
        <v>3130</v>
      </c>
      <c r="H10" s="8">
        <v>3680</v>
      </c>
      <c r="I10" s="8">
        <v>5500</v>
      </c>
      <c r="J10" s="8">
        <v>6680</v>
      </c>
    </row>
    <row r="11" spans="1:231" ht="16.5">
      <c r="A11" s="370"/>
      <c r="B11" s="370"/>
      <c r="C11" s="7" t="s">
        <v>483</v>
      </c>
      <c r="D11" s="7" t="s">
        <v>17</v>
      </c>
      <c r="E11" s="8">
        <v>8.11</v>
      </c>
      <c r="F11" s="8">
        <v>12</v>
      </c>
      <c r="G11" s="8">
        <v>14.3</v>
      </c>
      <c r="H11" s="8">
        <v>6.6</v>
      </c>
      <c r="I11" s="8">
        <v>10</v>
      </c>
      <c r="J11" s="8">
        <v>12.13</v>
      </c>
    </row>
    <row r="12" spans="1:231" ht="16.5">
      <c r="A12" s="370"/>
      <c r="B12" s="370"/>
      <c r="C12" s="10" t="s">
        <v>174</v>
      </c>
      <c r="D12" s="10"/>
      <c r="E12" s="11">
        <f t="shared" ref="E12" si="1">E8/E10</f>
        <v>3.2</v>
      </c>
      <c r="F12" s="11">
        <f>F8/F10</f>
        <v>3.16</v>
      </c>
      <c r="G12" s="11">
        <f>G8/G10</f>
        <v>2.9712460063897765</v>
      </c>
      <c r="H12" s="11">
        <f>H8/H10</f>
        <v>2.9891304347826089</v>
      </c>
      <c r="I12" s="11">
        <f>I8/I10</f>
        <v>2.7272727272727271</v>
      </c>
      <c r="J12" s="11">
        <f>J8/J10</f>
        <v>2.6197604790419162</v>
      </c>
    </row>
    <row r="13" spans="1:231" ht="16.5">
      <c r="A13" s="379" t="s">
        <v>487</v>
      </c>
      <c r="B13" s="371"/>
      <c r="C13" s="371"/>
      <c r="D13" s="7" t="s">
        <v>15</v>
      </c>
      <c r="E13" s="8">
        <v>2650</v>
      </c>
      <c r="F13" s="8">
        <v>3200</v>
      </c>
      <c r="G13" s="8">
        <v>4100</v>
      </c>
      <c r="H13" s="8">
        <v>4570</v>
      </c>
      <c r="I13" s="8">
        <v>6100</v>
      </c>
      <c r="J13" s="8">
        <v>7800</v>
      </c>
    </row>
    <row r="14" spans="1:231" ht="16.5">
      <c r="A14" s="379" t="s">
        <v>488</v>
      </c>
      <c r="B14" s="371"/>
      <c r="C14" s="371"/>
      <c r="D14" s="7" t="s">
        <v>17</v>
      </c>
      <c r="E14" s="12">
        <v>12.045454545454501</v>
      </c>
      <c r="F14" s="12">
        <v>14.545454545454501</v>
      </c>
      <c r="G14" s="12">
        <v>18.636363636363601</v>
      </c>
      <c r="H14" s="12">
        <v>20.772727272727298</v>
      </c>
      <c r="I14" s="12">
        <v>27.727272727272702</v>
      </c>
      <c r="J14" s="12">
        <v>35.454545454545503</v>
      </c>
    </row>
    <row r="15" spans="1:231" ht="16.5" customHeight="1">
      <c r="A15" s="369" t="s">
        <v>18</v>
      </c>
      <c r="B15" s="370"/>
      <c r="C15" s="7" t="s">
        <v>1</v>
      </c>
      <c r="D15" s="7"/>
      <c r="E15" s="13" t="s">
        <v>136</v>
      </c>
      <c r="F15" s="13" t="s">
        <v>137</v>
      </c>
      <c r="G15" s="13" t="s">
        <v>668</v>
      </c>
      <c r="H15" s="13" t="s">
        <v>669</v>
      </c>
      <c r="I15" s="13" t="s">
        <v>139</v>
      </c>
      <c r="J15" s="13" t="s">
        <v>140</v>
      </c>
    </row>
    <row r="16" spans="1:231" ht="16.5">
      <c r="A16" s="370"/>
      <c r="B16" s="370"/>
      <c r="C16" s="7" t="s">
        <v>19</v>
      </c>
      <c r="D16" s="7"/>
      <c r="E16" s="14" t="s">
        <v>20</v>
      </c>
      <c r="F16" s="14" t="s">
        <v>20</v>
      </c>
      <c r="G16" s="14" t="s">
        <v>20</v>
      </c>
      <c r="H16" s="13" t="s">
        <v>20</v>
      </c>
      <c r="I16" s="13" t="s">
        <v>143</v>
      </c>
      <c r="J16" s="13" t="s">
        <v>143</v>
      </c>
    </row>
    <row r="17" spans="1:231" ht="16.5">
      <c r="A17" s="370"/>
      <c r="B17" s="370"/>
      <c r="C17" s="7" t="s">
        <v>21</v>
      </c>
      <c r="D17" s="7"/>
      <c r="E17" s="15" t="s">
        <v>22</v>
      </c>
      <c r="F17" s="15" t="s">
        <v>22</v>
      </c>
      <c r="G17" s="15" t="s">
        <v>496</v>
      </c>
      <c r="H17" s="13" t="s">
        <v>22</v>
      </c>
      <c r="I17" s="13" t="s">
        <v>23</v>
      </c>
      <c r="J17" s="13" t="s">
        <v>23</v>
      </c>
    </row>
    <row r="18" spans="1:231" ht="16.5">
      <c r="A18" s="370"/>
      <c r="B18" s="370"/>
      <c r="C18" s="7" t="s">
        <v>8</v>
      </c>
      <c r="D18" s="7" t="s">
        <v>15</v>
      </c>
      <c r="E18" s="15">
        <v>6030</v>
      </c>
      <c r="F18" s="15">
        <v>7330</v>
      </c>
      <c r="G18" s="15">
        <v>7920</v>
      </c>
      <c r="H18" s="15">
        <v>8520</v>
      </c>
      <c r="I18" s="15">
        <v>14200</v>
      </c>
      <c r="J18" s="15">
        <v>16700</v>
      </c>
    </row>
    <row r="19" spans="1:231" ht="16.5">
      <c r="A19" s="370"/>
      <c r="B19" s="370"/>
      <c r="C19" s="7" t="s">
        <v>24</v>
      </c>
      <c r="D19" s="7" t="s">
        <v>15</v>
      </c>
      <c r="E19" s="15">
        <v>2025</v>
      </c>
      <c r="F19" s="15">
        <v>2445</v>
      </c>
      <c r="G19" s="15">
        <v>2610</v>
      </c>
      <c r="H19" s="15">
        <v>2940</v>
      </c>
      <c r="I19" s="15">
        <v>4550</v>
      </c>
      <c r="J19" s="15">
        <v>5300</v>
      </c>
    </row>
    <row r="20" spans="1:231" ht="16.5">
      <c r="A20" s="370"/>
      <c r="B20" s="370"/>
      <c r="C20" s="7" t="s">
        <v>498</v>
      </c>
      <c r="D20" s="7" t="s">
        <v>17</v>
      </c>
      <c r="E20" s="15">
        <v>9.4</v>
      </c>
      <c r="F20" s="15">
        <v>12</v>
      </c>
      <c r="G20" s="15">
        <v>12.65</v>
      </c>
      <c r="H20" s="15">
        <v>14.5</v>
      </c>
      <c r="I20" s="15">
        <v>22.6</v>
      </c>
      <c r="J20" s="15">
        <v>27.1</v>
      </c>
    </row>
    <row r="21" spans="1:231" ht="16.5">
      <c r="A21" s="370"/>
      <c r="B21" s="370"/>
      <c r="C21" s="7" t="s">
        <v>499</v>
      </c>
      <c r="D21" s="7" t="s">
        <v>17</v>
      </c>
      <c r="E21" s="15">
        <v>42</v>
      </c>
      <c r="F21" s="15">
        <v>65</v>
      </c>
      <c r="G21" s="15" t="s">
        <v>4</v>
      </c>
      <c r="H21" s="15">
        <v>75</v>
      </c>
      <c r="I21" s="15" t="s">
        <v>4</v>
      </c>
      <c r="J21" s="15" t="s">
        <v>4</v>
      </c>
    </row>
    <row r="22" spans="1:231" ht="16.5">
      <c r="A22" s="370"/>
      <c r="B22" s="370"/>
      <c r="C22" s="7" t="s">
        <v>500</v>
      </c>
      <c r="D22" s="7"/>
      <c r="E22" s="15" t="s">
        <v>675</v>
      </c>
      <c r="F22" s="15" t="s">
        <v>675</v>
      </c>
      <c r="G22" s="15" t="s">
        <v>675</v>
      </c>
      <c r="H22" s="15" t="s">
        <v>675</v>
      </c>
      <c r="I22" s="15" t="s">
        <v>676</v>
      </c>
      <c r="J22" s="15" t="s">
        <v>677</v>
      </c>
    </row>
    <row r="23" spans="1:231" ht="16.5">
      <c r="A23" s="370"/>
      <c r="B23" s="370"/>
      <c r="C23" s="7" t="s">
        <v>29</v>
      </c>
      <c r="D23" s="7" t="s">
        <v>30</v>
      </c>
      <c r="E23" s="15">
        <v>50</v>
      </c>
      <c r="F23" s="15">
        <v>60</v>
      </c>
      <c r="G23" s="15">
        <v>55</v>
      </c>
      <c r="H23" s="15">
        <v>60</v>
      </c>
      <c r="I23" s="15">
        <v>70</v>
      </c>
      <c r="J23" s="15">
        <v>80</v>
      </c>
    </row>
    <row r="24" spans="1:231" ht="16.5">
      <c r="A24" s="370"/>
      <c r="B24" s="370"/>
      <c r="C24" s="7" t="s">
        <v>506</v>
      </c>
      <c r="D24" s="7" t="s">
        <v>32</v>
      </c>
      <c r="E24" s="15">
        <v>600</v>
      </c>
      <c r="F24" s="15">
        <v>600</v>
      </c>
      <c r="G24" s="15">
        <v>750</v>
      </c>
      <c r="H24" s="15">
        <v>875</v>
      </c>
      <c r="I24" s="15">
        <v>1400</v>
      </c>
      <c r="J24" s="15">
        <v>1400</v>
      </c>
    </row>
    <row r="25" spans="1:231" ht="16.5" customHeight="1">
      <c r="A25" s="372" t="s">
        <v>507</v>
      </c>
      <c r="B25" s="376" t="s">
        <v>508</v>
      </c>
      <c r="C25" s="7" t="s">
        <v>176</v>
      </c>
      <c r="D25" s="7"/>
      <c r="E25" s="15" t="s">
        <v>177</v>
      </c>
      <c r="F25" s="15" t="s">
        <v>178</v>
      </c>
      <c r="G25" s="15" t="s">
        <v>178</v>
      </c>
      <c r="H25" s="15" t="s">
        <v>262</v>
      </c>
      <c r="I25" s="15" t="s">
        <v>262</v>
      </c>
      <c r="J25" s="15" t="s">
        <v>262</v>
      </c>
      <c r="GL25" s="4"/>
      <c r="GM25" s="4"/>
      <c r="GN25" s="4"/>
      <c r="GO25" s="4"/>
      <c r="GP25" s="4"/>
      <c r="GQ25" s="4"/>
      <c r="GR25" s="4"/>
      <c r="HQ25" s="5"/>
      <c r="HR25" s="5"/>
      <c r="HS25" s="5"/>
      <c r="HT25" s="5"/>
      <c r="HU25" s="5"/>
      <c r="HV25" s="5"/>
      <c r="HW25" s="5"/>
    </row>
    <row r="26" spans="1:231" ht="16.5">
      <c r="A26" s="372"/>
      <c r="B26" s="377"/>
      <c r="C26" s="7" t="s">
        <v>179</v>
      </c>
      <c r="D26" s="7"/>
      <c r="E26" s="15" t="s">
        <v>263</v>
      </c>
      <c r="F26" s="15" t="s">
        <v>263</v>
      </c>
      <c r="G26" s="15" t="s">
        <v>263</v>
      </c>
      <c r="H26" s="15" t="s">
        <v>263</v>
      </c>
      <c r="I26" s="15" t="s">
        <v>263</v>
      </c>
      <c r="J26" s="15" t="s">
        <v>263</v>
      </c>
      <c r="GL26" s="4"/>
      <c r="GM26" s="4"/>
      <c r="GN26" s="4"/>
      <c r="GO26" s="4"/>
      <c r="GP26" s="4"/>
      <c r="GQ26" s="4"/>
      <c r="GR26" s="4"/>
      <c r="HQ26" s="5"/>
      <c r="HR26" s="5"/>
      <c r="HS26" s="5"/>
      <c r="HT26" s="5"/>
      <c r="HU26" s="5"/>
      <c r="HV26" s="5"/>
      <c r="HW26" s="5"/>
    </row>
    <row r="27" spans="1:231" ht="16.5">
      <c r="A27" s="372"/>
      <c r="B27" s="377"/>
      <c r="C27" s="7" t="s">
        <v>151</v>
      </c>
      <c r="D27" s="7" t="s">
        <v>15</v>
      </c>
      <c r="E27" s="15">
        <v>100</v>
      </c>
      <c r="F27" s="15">
        <v>160</v>
      </c>
      <c r="G27" s="15">
        <v>160</v>
      </c>
      <c r="H27" s="15">
        <v>180</v>
      </c>
      <c r="I27" s="15">
        <v>180</v>
      </c>
      <c r="J27" s="15">
        <v>180</v>
      </c>
      <c r="GL27" s="4"/>
      <c r="GM27" s="4"/>
      <c r="GN27" s="4"/>
      <c r="GO27" s="4"/>
      <c r="GP27" s="4"/>
      <c r="GQ27" s="4"/>
      <c r="GR27" s="4"/>
      <c r="HQ27" s="5"/>
      <c r="HR27" s="5"/>
      <c r="HS27" s="5"/>
      <c r="HT27" s="5"/>
      <c r="HU27" s="5"/>
      <c r="HV27" s="5"/>
      <c r="HW27" s="5"/>
    </row>
    <row r="28" spans="1:231" ht="16.5">
      <c r="A28" s="372"/>
      <c r="B28" s="377"/>
      <c r="C28" s="7" t="s">
        <v>180</v>
      </c>
      <c r="D28" s="7" t="s">
        <v>30</v>
      </c>
      <c r="E28" s="15">
        <v>3</v>
      </c>
      <c r="F28" s="15">
        <v>2.5</v>
      </c>
      <c r="G28" s="15">
        <v>3</v>
      </c>
      <c r="H28" s="15">
        <v>5</v>
      </c>
      <c r="I28" s="15">
        <v>6</v>
      </c>
      <c r="J28" s="15">
        <v>6</v>
      </c>
      <c r="GL28" s="4"/>
      <c r="GM28" s="4"/>
      <c r="GN28" s="4"/>
      <c r="GO28" s="4"/>
      <c r="GP28" s="4"/>
      <c r="GQ28" s="4"/>
      <c r="GR28" s="4"/>
      <c r="HQ28" s="5"/>
      <c r="HR28" s="5"/>
      <c r="HS28" s="5"/>
      <c r="HT28" s="5"/>
      <c r="HU28" s="5"/>
      <c r="HV28" s="5"/>
      <c r="HW28" s="5"/>
    </row>
    <row r="29" spans="1:231" ht="16.5">
      <c r="A29" s="372"/>
      <c r="B29" s="378"/>
      <c r="C29" s="7" t="s">
        <v>181</v>
      </c>
      <c r="D29" s="7" t="s">
        <v>36</v>
      </c>
      <c r="E29" s="15" t="s">
        <v>182</v>
      </c>
      <c r="F29" s="15" t="s">
        <v>183</v>
      </c>
      <c r="G29" s="15" t="s">
        <v>770</v>
      </c>
      <c r="H29" s="15" t="s">
        <v>183</v>
      </c>
      <c r="I29" s="15" t="s">
        <v>184</v>
      </c>
      <c r="J29" s="15" t="s">
        <v>184</v>
      </c>
      <c r="GL29" s="4"/>
      <c r="GM29" s="4"/>
      <c r="GN29" s="4"/>
      <c r="GO29" s="4"/>
      <c r="GP29" s="4"/>
      <c r="GQ29" s="4"/>
      <c r="GR29" s="4"/>
      <c r="HQ29" s="5"/>
      <c r="HR29" s="5"/>
      <c r="HS29" s="5"/>
      <c r="HT29" s="5"/>
      <c r="HU29" s="5"/>
      <c r="HV29" s="5"/>
      <c r="HW29" s="5"/>
    </row>
    <row r="30" spans="1:231" ht="16.5">
      <c r="A30" s="372"/>
      <c r="B30" s="376" t="s">
        <v>513</v>
      </c>
      <c r="C30" s="7" t="s">
        <v>514</v>
      </c>
      <c r="D30" s="7"/>
      <c r="E30" s="15">
        <v>2</v>
      </c>
      <c r="F30" s="15">
        <v>3</v>
      </c>
      <c r="G30" s="15">
        <v>3</v>
      </c>
      <c r="H30" s="15">
        <v>3</v>
      </c>
      <c r="I30" s="15">
        <v>3</v>
      </c>
      <c r="J30" s="15">
        <v>3</v>
      </c>
      <c r="GL30" s="4"/>
      <c r="GM30" s="4"/>
      <c r="GN30" s="4"/>
      <c r="GO30" s="4"/>
      <c r="GP30" s="4"/>
      <c r="GQ30" s="4"/>
      <c r="GR30" s="4"/>
      <c r="HQ30" s="5"/>
      <c r="HR30" s="5"/>
      <c r="HS30" s="5"/>
      <c r="HT30" s="5"/>
      <c r="HU30" s="5"/>
      <c r="HV30" s="5"/>
      <c r="HW30" s="5"/>
    </row>
    <row r="31" spans="1:231" ht="16.5">
      <c r="A31" s="372"/>
      <c r="B31" s="377"/>
      <c r="C31" s="7" t="s">
        <v>515</v>
      </c>
      <c r="D31" s="7" t="s">
        <v>40</v>
      </c>
      <c r="E31" s="15" t="s">
        <v>187</v>
      </c>
      <c r="F31" s="15" t="s">
        <v>187</v>
      </c>
      <c r="G31" s="15" t="s">
        <v>187</v>
      </c>
      <c r="H31" s="15" t="s">
        <v>187</v>
      </c>
      <c r="I31" s="15" t="s">
        <v>187</v>
      </c>
      <c r="J31" s="15" t="s">
        <v>187</v>
      </c>
      <c r="GL31" s="4"/>
      <c r="GM31" s="4"/>
      <c r="GN31" s="4"/>
      <c r="GO31" s="4"/>
      <c r="GP31" s="4"/>
      <c r="GQ31" s="4"/>
      <c r="GR31" s="4"/>
      <c r="HQ31" s="5"/>
      <c r="HR31" s="5"/>
      <c r="HS31" s="5"/>
      <c r="HT31" s="5"/>
      <c r="HU31" s="5"/>
      <c r="HV31" s="5"/>
      <c r="HW31" s="5"/>
    </row>
    <row r="32" spans="1:231" ht="16.5">
      <c r="A32" s="372"/>
      <c r="B32" s="377"/>
      <c r="C32" s="7" t="s">
        <v>516</v>
      </c>
      <c r="D32" s="7" t="s">
        <v>40</v>
      </c>
      <c r="E32" s="15">
        <v>1.5</v>
      </c>
      <c r="F32" s="15">
        <v>1.6</v>
      </c>
      <c r="G32" s="15">
        <v>1.5</v>
      </c>
      <c r="H32" s="15">
        <v>1.5</v>
      </c>
      <c r="I32" s="15">
        <v>1.6</v>
      </c>
      <c r="J32" s="15">
        <v>1.6</v>
      </c>
      <c r="GL32" s="4"/>
      <c r="GM32" s="4"/>
      <c r="GN32" s="4"/>
      <c r="GO32" s="4"/>
      <c r="GP32" s="4"/>
      <c r="GQ32" s="4"/>
      <c r="GR32" s="4"/>
      <c r="HQ32" s="5"/>
      <c r="HR32" s="5"/>
      <c r="HS32" s="5"/>
      <c r="HT32" s="5"/>
      <c r="HU32" s="5"/>
      <c r="HV32" s="5"/>
      <c r="HW32" s="5"/>
    </row>
    <row r="33" spans="1:231" ht="16.5">
      <c r="A33" s="372"/>
      <c r="B33" s="377"/>
      <c r="C33" s="7" t="s">
        <v>517</v>
      </c>
      <c r="D33" s="7"/>
      <c r="E33" s="14" t="s">
        <v>154</v>
      </c>
      <c r="F33" s="14" t="s">
        <v>154</v>
      </c>
      <c r="G33" s="14" t="s">
        <v>154</v>
      </c>
      <c r="H33" s="14" t="s">
        <v>154</v>
      </c>
      <c r="I33" s="14" t="s">
        <v>154</v>
      </c>
      <c r="J33" s="14" t="s">
        <v>154</v>
      </c>
      <c r="GL33" s="4"/>
      <c r="GM33" s="4"/>
      <c r="GN33" s="4"/>
      <c r="GO33" s="4"/>
      <c r="GP33" s="4"/>
      <c r="GQ33" s="4"/>
      <c r="GR33" s="4"/>
      <c r="HQ33" s="5"/>
      <c r="HR33" s="5"/>
      <c r="HS33" s="5"/>
      <c r="HT33" s="5"/>
      <c r="HU33" s="5"/>
      <c r="HV33" s="5"/>
      <c r="HW33" s="5"/>
    </row>
    <row r="34" spans="1:231" ht="16.5">
      <c r="A34" s="372"/>
      <c r="B34" s="377"/>
      <c r="C34" s="7" t="s">
        <v>518</v>
      </c>
      <c r="D34" s="7" t="s">
        <v>40</v>
      </c>
      <c r="E34" s="15" t="s">
        <v>189</v>
      </c>
      <c r="F34" s="15" t="s">
        <v>189</v>
      </c>
      <c r="G34" s="15" t="s">
        <v>189</v>
      </c>
      <c r="H34" s="15" t="s">
        <v>189</v>
      </c>
      <c r="I34" s="15" t="s">
        <v>189</v>
      </c>
      <c r="J34" s="15" t="s">
        <v>189</v>
      </c>
      <c r="GL34" s="4"/>
      <c r="GM34" s="4"/>
      <c r="GN34" s="4"/>
      <c r="GO34" s="4"/>
      <c r="GP34" s="4"/>
      <c r="GQ34" s="4"/>
      <c r="GR34" s="4"/>
      <c r="HQ34" s="5"/>
      <c r="HR34" s="5"/>
      <c r="HS34" s="5"/>
      <c r="HT34" s="5"/>
      <c r="HU34" s="5"/>
      <c r="HV34" s="5"/>
      <c r="HW34" s="5"/>
    </row>
    <row r="35" spans="1:231" ht="16.5">
      <c r="A35" s="372"/>
      <c r="B35" s="377"/>
      <c r="C35" s="7" t="s">
        <v>519</v>
      </c>
      <c r="D35" s="7" t="s">
        <v>40</v>
      </c>
      <c r="E35" s="15" t="s">
        <v>191</v>
      </c>
      <c r="F35" s="15" t="s">
        <v>192</v>
      </c>
      <c r="G35" s="15" t="s">
        <v>192</v>
      </c>
      <c r="H35" s="15" t="s">
        <v>192</v>
      </c>
      <c r="I35" s="15" t="s">
        <v>193</v>
      </c>
      <c r="J35" s="15" t="s">
        <v>193</v>
      </c>
      <c r="GL35" s="4"/>
      <c r="GM35" s="4"/>
      <c r="GN35" s="4"/>
      <c r="GO35" s="4"/>
      <c r="GP35" s="4"/>
      <c r="GQ35" s="4"/>
      <c r="GR35" s="4"/>
      <c r="HQ35" s="5"/>
      <c r="HR35" s="5"/>
      <c r="HS35" s="5"/>
      <c r="HT35" s="5"/>
      <c r="HU35" s="5"/>
      <c r="HV35" s="5"/>
      <c r="HW35" s="5"/>
    </row>
    <row r="36" spans="1:231" ht="16.5">
      <c r="A36" s="372"/>
      <c r="B36" s="377"/>
      <c r="C36" s="7" t="s">
        <v>520</v>
      </c>
      <c r="D36" s="7"/>
      <c r="E36" s="15">
        <v>18</v>
      </c>
      <c r="F36" s="15">
        <v>27</v>
      </c>
      <c r="G36" s="15">
        <v>27</v>
      </c>
      <c r="H36" s="15">
        <v>27</v>
      </c>
      <c r="I36" s="15">
        <v>27</v>
      </c>
      <c r="J36" s="15">
        <v>27</v>
      </c>
      <c r="GL36" s="4"/>
      <c r="GM36" s="4"/>
      <c r="GN36" s="4"/>
      <c r="GO36" s="4"/>
      <c r="GP36" s="4"/>
      <c r="GQ36" s="4"/>
      <c r="GR36" s="4"/>
      <c r="HQ36" s="5"/>
      <c r="HR36" s="5"/>
      <c r="HS36" s="5"/>
      <c r="HT36" s="5"/>
      <c r="HU36" s="5"/>
      <c r="HV36" s="5"/>
      <c r="HW36" s="5"/>
    </row>
    <row r="37" spans="1:231" ht="16.5">
      <c r="A37" s="372"/>
      <c r="B37" s="377"/>
      <c r="C37" s="7" t="s">
        <v>521</v>
      </c>
      <c r="D37" s="7"/>
      <c r="E37" s="15">
        <v>3</v>
      </c>
      <c r="F37" s="15">
        <v>5</v>
      </c>
      <c r="G37" s="15">
        <v>5</v>
      </c>
      <c r="H37" s="15">
        <v>5</v>
      </c>
      <c r="I37" s="15">
        <v>9</v>
      </c>
      <c r="J37" s="15">
        <v>9</v>
      </c>
      <c r="GL37" s="4"/>
      <c r="GM37" s="4"/>
      <c r="GN37" s="4"/>
      <c r="GO37" s="4"/>
      <c r="GP37" s="4"/>
      <c r="GQ37" s="4"/>
      <c r="GR37" s="4"/>
      <c r="HQ37" s="5"/>
      <c r="HR37" s="5"/>
      <c r="HS37" s="5"/>
      <c r="HT37" s="5"/>
      <c r="HU37" s="5"/>
      <c r="HV37" s="5"/>
      <c r="HW37" s="5"/>
    </row>
    <row r="38" spans="1:231" ht="16.5">
      <c r="A38" s="372"/>
      <c r="B38" s="378"/>
      <c r="C38" s="7" t="s">
        <v>522</v>
      </c>
      <c r="D38" s="7" t="s">
        <v>194</v>
      </c>
      <c r="E38" s="16">
        <v>6.9626451491520003</v>
      </c>
      <c r="F38" s="16">
        <v>9.8406705373199994</v>
      </c>
      <c r="G38" s="16">
        <v>9.8406705373199994</v>
      </c>
      <c r="H38" s="16">
        <v>10.443967723728001</v>
      </c>
      <c r="I38" s="16">
        <v>15.558684557399999</v>
      </c>
      <c r="J38" s="16">
        <v>15.558684557399999</v>
      </c>
      <c r="GL38" s="4"/>
      <c r="GM38" s="4"/>
      <c r="GN38" s="4"/>
      <c r="GO38" s="4"/>
      <c r="GP38" s="4"/>
      <c r="GQ38" s="4"/>
      <c r="GR38" s="4"/>
      <c r="HQ38" s="5"/>
      <c r="HR38" s="5"/>
      <c r="HS38" s="5"/>
      <c r="HT38" s="5"/>
      <c r="HU38" s="5"/>
      <c r="HV38" s="5"/>
      <c r="HW38" s="5"/>
    </row>
    <row r="39" spans="1:231" ht="16.5">
      <c r="A39" s="372"/>
      <c r="B39" s="379" t="s">
        <v>523</v>
      </c>
      <c r="C39" s="379"/>
      <c r="D39" s="7" t="s">
        <v>197</v>
      </c>
      <c r="E39" s="15" t="s">
        <v>198</v>
      </c>
      <c r="F39" s="15" t="s">
        <v>199</v>
      </c>
      <c r="G39" s="15" t="s">
        <v>200</v>
      </c>
      <c r="H39" s="15" t="s">
        <v>200</v>
      </c>
      <c r="I39" s="15" t="s">
        <v>201</v>
      </c>
      <c r="J39" s="15" t="s">
        <v>201</v>
      </c>
      <c r="GL39" s="4"/>
      <c r="GM39" s="4"/>
      <c r="GN39" s="4"/>
      <c r="GO39" s="4"/>
      <c r="GP39" s="4"/>
      <c r="GQ39" s="4"/>
      <c r="GR39" s="4"/>
      <c r="HQ39" s="5"/>
      <c r="HR39" s="5"/>
      <c r="HS39" s="5"/>
      <c r="HT39" s="5"/>
      <c r="HU39" s="5"/>
      <c r="HV39" s="5"/>
      <c r="HW39" s="5"/>
    </row>
    <row r="40" spans="1:231" ht="16.5">
      <c r="A40" s="372"/>
      <c r="B40" s="379" t="s">
        <v>526</v>
      </c>
      <c r="C40" s="379"/>
      <c r="D40" s="7" t="s">
        <v>15</v>
      </c>
      <c r="E40" s="15">
        <v>149</v>
      </c>
      <c r="F40" s="15">
        <v>214</v>
      </c>
      <c r="G40" s="15">
        <v>240</v>
      </c>
      <c r="H40" s="15">
        <v>260</v>
      </c>
      <c r="I40" s="15">
        <v>316</v>
      </c>
      <c r="J40" s="15">
        <v>316</v>
      </c>
      <c r="GL40" s="4"/>
      <c r="GM40" s="4"/>
      <c r="GN40" s="4"/>
      <c r="GO40" s="4"/>
      <c r="GP40" s="4"/>
      <c r="GQ40" s="4"/>
      <c r="GR40" s="4"/>
      <c r="HQ40" s="5"/>
      <c r="HR40" s="5"/>
      <c r="HS40" s="5"/>
      <c r="HT40" s="5"/>
      <c r="HU40" s="5"/>
      <c r="HV40" s="5"/>
      <c r="HW40" s="5"/>
    </row>
    <row r="41" spans="1:231" ht="16.5">
      <c r="A41" s="372"/>
      <c r="B41" s="379" t="s">
        <v>527</v>
      </c>
      <c r="C41" s="379"/>
      <c r="D41" s="7" t="s">
        <v>17</v>
      </c>
      <c r="E41" s="16">
        <f t="shared" ref="E41" si="2">E40/220</f>
        <v>0.67727272727272725</v>
      </c>
      <c r="F41" s="16">
        <f>F40/220</f>
        <v>0.97272727272727277</v>
      </c>
      <c r="G41" s="16">
        <f>G40/220</f>
        <v>1.0909090909090908</v>
      </c>
      <c r="H41" s="16">
        <f>H40/220</f>
        <v>1.1818181818181819</v>
      </c>
      <c r="I41" s="16">
        <f>I40/220</f>
        <v>1.4363636363636363</v>
      </c>
      <c r="J41" s="16">
        <f>J40/220</f>
        <v>1.4363636363636363</v>
      </c>
      <c r="GL41" s="4"/>
      <c r="GM41" s="4"/>
      <c r="GN41" s="4"/>
      <c r="GO41" s="4"/>
      <c r="GP41" s="4"/>
      <c r="GQ41" s="4"/>
      <c r="GR41" s="4"/>
      <c r="HQ41" s="5"/>
      <c r="HR41" s="5"/>
      <c r="HS41" s="5"/>
      <c r="HT41" s="5"/>
      <c r="HU41" s="5"/>
      <c r="HV41" s="5"/>
      <c r="HW41" s="5"/>
    </row>
    <row r="42" spans="1:231" ht="16.5">
      <c r="A42" s="372"/>
      <c r="B42" s="379" t="s">
        <v>266</v>
      </c>
      <c r="C42" s="379"/>
      <c r="D42" s="8" t="s">
        <v>267</v>
      </c>
      <c r="E42" s="15">
        <v>1.5</v>
      </c>
      <c r="F42" s="15">
        <v>2.1</v>
      </c>
      <c r="G42" s="15">
        <v>2.6</v>
      </c>
      <c r="H42" s="15">
        <v>3</v>
      </c>
      <c r="I42" s="15">
        <v>5.0999999999999996</v>
      </c>
      <c r="J42" s="15">
        <v>5.5</v>
      </c>
      <c r="GL42" s="4"/>
      <c r="GM42" s="4"/>
      <c r="GN42" s="4"/>
      <c r="GO42" s="4"/>
      <c r="GP42" s="4"/>
      <c r="GQ42" s="4"/>
      <c r="GR42" s="4"/>
      <c r="HQ42" s="5"/>
      <c r="HR42" s="5"/>
      <c r="HS42" s="5"/>
      <c r="HT42" s="5"/>
      <c r="HU42" s="5"/>
      <c r="HV42" s="5"/>
      <c r="HW42" s="5"/>
    </row>
    <row r="43" spans="1:231" ht="16.5">
      <c r="A43" s="372"/>
      <c r="B43" s="379" t="s">
        <v>528</v>
      </c>
      <c r="C43" s="379"/>
      <c r="D43" s="7" t="s">
        <v>59</v>
      </c>
      <c r="E43" s="13" t="s">
        <v>203</v>
      </c>
      <c r="F43" s="13" t="s">
        <v>204</v>
      </c>
      <c r="G43" s="13" t="s">
        <v>205</v>
      </c>
      <c r="H43" s="13" t="s">
        <v>205</v>
      </c>
      <c r="I43" s="13" t="s">
        <v>206</v>
      </c>
      <c r="J43" s="13" t="s">
        <v>206</v>
      </c>
      <c r="GL43" s="4"/>
      <c r="GM43" s="4"/>
      <c r="GN43" s="4"/>
      <c r="GO43" s="4"/>
      <c r="GP43" s="4"/>
      <c r="GQ43" s="4"/>
      <c r="GR43" s="4"/>
      <c r="HQ43" s="5"/>
      <c r="HR43" s="5"/>
      <c r="HS43" s="5"/>
      <c r="HT43" s="5"/>
      <c r="HU43" s="5"/>
      <c r="HV43" s="5"/>
      <c r="HW43" s="5"/>
    </row>
    <row r="44" spans="1:231" ht="16.5">
      <c r="A44" s="372"/>
      <c r="B44" s="382" t="s">
        <v>529</v>
      </c>
      <c r="C44" s="383"/>
      <c r="D44" s="17" t="s">
        <v>208</v>
      </c>
      <c r="E44" s="18" t="s">
        <v>209</v>
      </c>
      <c r="F44" s="18" t="s">
        <v>209</v>
      </c>
      <c r="G44" s="18" t="s">
        <v>209</v>
      </c>
      <c r="H44" s="18" t="s">
        <v>209</v>
      </c>
      <c r="I44" s="18" t="s">
        <v>209</v>
      </c>
      <c r="J44" s="18" t="s">
        <v>209</v>
      </c>
      <c r="GL44" s="4"/>
      <c r="GM44" s="4"/>
      <c r="GN44" s="4"/>
      <c r="GO44" s="4"/>
      <c r="GP44" s="4"/>
      <c r="GQ44" s="4"/>
      <c r="GR44" s="4"/>
      <c r="HQ44" s="5"/>
      <c r="HR44" s="5"/>
      <c r="HS44" s="5"/>
      <c r="HT44" s="5"/>
      <c r="HU44" s="5"/>
      <c r="HV44" s="5"/>
      <c r="HW44" s="5"/>
    </row>
    <row r="45" spans="1:231" s="2" customFormat="1" ht="16.5">
      <c r="A45" s="372"/>
      <c r="B45" s="379" t="s">
        <v>530</v>
      </c>
      <c r="C45" s="379"/>
      <c r="D45" s="7" t="s">
        <v>40</v>
      </c>
      <c r="E45" s="14" t="s">
        <v>269</v>
      </c>
      <c r="F45" s="14" t="s">
        <v>269</v>
      </c>
      <c r="G45" s="14" t="s">
        <v>269</v>
      </c>
      <c r="H45" s="14" t="s">
        <v>269</v>
      </c>
      <c r="I45" s="14" t="s">
        <v>270</v>
      </c>
      <c r="J45" s="14" t="s">
        <v>270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</row>
    <row r="46" spans="1:231" s="2" customFormat="1" ht="16.5">
      <c r="A46" s="372"/>
      <c r="B46" s="379" t="s">
        <v>271</v>
      </c>
      <c r="C46" s="379"/>
      <c r="D46" s="7" t="s">
        <v>40</v>
      </c>
      <c r="E46" s="14" t="s">
        <v>272</v>
      </c>
      <c r="F46" s="14" t="s">
        <v>272</v>
      </c>
      <c r="G46" s="14" t="s">
        <v>272</v>
      </c>
      <c r="H46" s="14" t="s">
        <v>272</v>
      </c>
      <c r="I46" s="14" t="s">
        <v>273</v>
      </c>
      <c r="J46" s="14" t="s">
        <v>273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</row>
    <row r="47" spans="1:231" s="2" customFormat="1" ht="16.5">
      <c r="A47" s="372"/>
      <c r="B47" s="379" t="s">
        <v>533</v>
      </c>
      <c r="C47" s="379"/>
      <c r="D47" s="7" t="s">
        <v>213</v>
      </c>
      <c r="E47" s="15">
        <v>34</v>
      </c>
      <c r="F47" s="15">
        <v>36</v>
      </c>
      <c r="G47" s="15">
        <v>36</v>
      </c>
      <c r="H47" s="15">
        <v>36</v>
      </c>
      <c r="I47" s="15">
        <v>41</v>
      </c>
      <c r="J47" s="15">
        <v>41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</row>
    <row r="48" spans="1:231" s="2" customFormat="1" ht="16.5">
      <c r="A48" s="372"/>
      <c r="B48" s="379" t="s">
        <v>534</v>
      </c>
      <c r="C48" s="371"/>
      <c r="D48" s="7" t="s">
        <v>213</v>
      </c>
      <c r="E48" s="15">
        <v>40</v>
      </c>
      <c r="F48" s="15">
        <v>42</v>
      </c>
      <c r="G48" s="15">
        <v>42</v>
      </c>
      <c r="H48" s="15">
        <v>42</v>
      </c>
      <c r="I48" s="15">
        <v>47</v>
      </c>
      <c r="J48" s="15">
        <v>47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</row>
    <row r="49" spans="1:231" ht="16.5" customHeight="1">
      <c r="A49" s="372" t="s">
        <v>539</v>
      </c>
      <c r="B49" s="369" t="s">
        <v>540</v>
      </c>
      <c r="C49" s="7" t="s">
        <v>1</v>
      </c>
      <c r="D49" s="7"/>
      <c r="E49" s="15" t="s">
        <v>709</v>
      </c>
      <c r="F49" s="15" t="s">
        <v>146</v>
      </c>
      <c r="G49" s="15" t="s">
        <v>146</v>
      </c>
      <c r="H49" s="15" t="s">
        <v>710</v>
      </c>
      <c r="I49" s="15" t="s">
        <v>148</v>
      </c>
      <c r="J49" s="15" t="s">
        <v>148</v>
      </c>
    </row>
    <row r="50" spans="1:231" ht="16.5">
      <c r="A50" s="372"/>
      <c r="B50" s="369"/>
      <c r="C50" s="7" t="s">
        <v>21</v>
      </c>
      <c r="D50" s="7"/>
      <c r="E50" s="15" t="s">
        <v>149</v>
      </c>
      <c r="F50" s="15" t="s">
        <v>149</v>
      </c>
      <c r="G50" s="15" t="s">
        <v>149</v>
      </c>
      <c r="H50" s="15" t="s">
        <v>149</v>
      </c>
      <c r="I50" s="15" t="s">
        <v>150</v>
      </c>
      <c r="J50" s="15" t="s">
        <v>150</v>
      </c>
    </row>
    <row r="51" spans="1:231" ht="16.5">
      <c r="A51" s="372"/>
      <c r="B51" s="369"/>
      <c r="C51" s="7" t="s">
        <v>151</v>
      </c>
      <c r="D51" s="7" t="s">
        <v>15</v>
      </c>
      <c r="E51" s="15">
        <v>65</v>
      </c>
      <c r="F51" s="15">
        <v>68</v>
      </c>
      <c r="G51" s="15">
        <v>68</v>
      </c>
      <c r="H51" s="15">
        <v>120</v>
      </c>
      <c r="I51" s="15">
        <v>70</v>
      </c>
      <c r="J51" s="15">
        <v>70</v>
      </c>
    </row>
    <row r="52" spans="1:231" ht="16.5">
      <c r="A52" s="372"/>
      <c r="B52" s="369"/>
      <c r="C52" s="7" t="s">
        <v>29</v>
      </c>
      <c r="D52" s="7" t="s">
        <v>30</v>
      </c>
      <c r="E52" s="15">
        <v>4</v>
      </c>
      <c r="F52" s="15">
        <v>4</v>
      </c>
      <c r="G52" s="15">
        <v>4</v>
      </c>
      <c r="H52" s="15">
        <v>6</v>
      </c>
      <c r="I52" s="15">
        <v>3</v>
      </c>
      <c r="J52" s="15">
        <v>3</v>
      </c>
    </row>
    <row r="53" spans="1:231" ht="16.5">
      <c r="A53" s="372"/>
      <c r="B53" s="369"/>
      <c r="C53" s="7" t="s">
        <v>35</v>
      </c>
      <c r="D53" s="7" t="s">
        <v>36</v>
      </c>
      <c r="E53" s="15">
        <v>870</v>
      </c>
      <c r="F53" s="15">
        <v>900</v>
      </c>
      <c r="G53" s="15">
        <v>900</v>
      </c>
      <c r="H53" s="15">
        <v>800</v>
      </c>
      <c r="I53" s="15">
        <v>860</v>
      </c>
      <c r="J53" s="15">
        <v>860</v>
      </c>
    </row>
    <row r="54" spans="1:231" ht="16.5">
      <c r="A54" s="372"/>
      <c r="B54" s="376" t="s">
        <v>546</v>
      </c>
      <c r="C54" s="7" t="s">
        <v>514</v>
      </c>
      <c r="D54" s="7"/>
      <c r="E54" s="15">
        <v>2</v>
      </c>
      <c r="F54" s="15">
        <v>2</v>
      </c>
      <c r="G54" s="15">
        <v>2</v>
      </c>
      <c r="H54" s="15">
        <v>2</v>
      </c>
      <c r="I54" s="15">
        <v>2</v>
      </c>
      <c r="J54" s="15">
        <v>2</v>
      </c>
    </row>
    <row r="55" spans="1:231" ht="16.5">
      <c r="A55" s="372"/>
      <c r="B55" s="377"/>
      <c r="C55" s="7" t="s">
        <v>547</v>
      </c>
      <c r="D55" s="7" t="s">
        <v>40</v>
      </c>
      <c r="E55" s="15" t="s">
        <v>548</v>
      </c>
      <c r="F55" s="15" t="s">
        <v>42</v>
      </c>
      <c r="G55" s="15" t="s">
        <v>42</v>
      </c>
      <c r="H55" s="15" t="s">
        <v>42</v>
      </c>
      <c r="I55" s="15" t="s">
        <v>548</v>
      </c>
      <c r="J55" s="15" t="s">
        <v>42</v>
      </c>
    </row>
    <row r="56" spans="1:231" ht="16.5">
      <c r="A56" s="372"/>
      <c r="B56" s="377"/>
      <c r="C56" s="7" t="s">
        <v>516</v>
      </c>
      <c r="D56" s="7" t="s">
        <v>40</v>
      </c>
      <c r="E56" s="15">
        <v>1.6</v>
      </c>
      <c r="F56" s="15">
        <v>1.6</v>
      </c>
      <c r="G56" s="15">
        <v>1.6</v>
      </c>
      <c r="H56" s="15">
        <v>1.6</v>
      </c>
      <c r="I56" s="15">
        <v>1.6</v>
      </c>
      <c r="J56" s="15">
        <v>1.6</v>
      </c>
    </row>
    <row r="57" spans="1:231" ht="16.5">
      <c r="A57" s="372"/>
      <c r="B57" s="377"/>
      <c r="C57" s="7" t="s">
        <v>549</v>
      </c>
      <c r="D57" s="7"/>
      <c r="E57" s="14" t="s">
        <v>154</v>
      </c>
      <c r="F57" s="14" t="s">
        <v>154</v>
      </c>
      <c r="G57" s="14" t="s">
        <v>154</v>
      </c>
      <c r="H57" s="14" t="s">
        <v>154</v>
      </c>
      <c r="I57" s="14" t="s">
        <v>154</v>
      </c>
      <c r="J57" s="14" t="s">
        <v>154</v>
      </c>
    </row>
    <row r="58" spans="1:231" ht="16.5">
      <c r="A58" s="372"/>
      <c r="B58" s="377"/>
      <c r="C58" s="7" t="s">
        <v>518</v>
      </c>
      <c r="D58" s="7" t="s">
        <v>40</v>
      </c>
      <c r="E58" s="15" t="s">
        <v>550</v>
      </c>
      <c r="F58" s="15" t="s">
        <v>48</v>
      </c>
      <c r="G58" s="15" t="s">
        <v>48</v>
      </c>
      <c r="H58" s="15" t="s">
        <v>48</v>
      </c>
      <c r="I58" s="15" t="s">
        <v>550</v>
      </c>
      <c r="J58" s="15" t="s">
        <v>48</v>
      </c>
    </row>
    <row r="59" spans="1:231" ht="16.5">
      <c r="A59" s="372"/>
      <c r="B59" s="377"/>
      <c r="C59" s="7" t="s">
        <v>519</v>
      </c>
      <c r="D59" s="7" t="s">
        <v>40</v>
      </c>
      <c r="E59" s="15" t="s">
        <v>155</v>
      </c>
      <c r="F59" s="15" t="s">
        <v>50</v>
      </c>
      <c r="G59" s="15" t="s">
        <v>50</v>
      </c>
      <c r="H59" s="15" t="s">
        <v>715</v>
      </c>
      <c r="I59" s="15" t="s">
        <v>554</v>
      </c>
      <c r="J59" s="15" t="s">
        <v>716</v>
      </c>
    </row>
    <row r="60" spans="1:231" ht="16.5">
      <c r="A60" s="372"/>
      <c r="B60" s="377"/>
      <c r="C60" s="7" t="s">
        <v>520</v>
      </c>
      <c r="D60" s="7"/>
      <c r="E60" s="15">
        <v>24</v>
      </c>
      <c r="F60" s="15">
        <v>26</v>
      </c>
      <c r="G60" s="15">
        <v>26</v>
      </c>
      <c r="H60" s="15">
        <v>30</v>
      </c>
      <c r="I60" s="15">
        <v>54</v>
      </c>
      <c r="J60" s="15">
        <v>48</v>
      </c>
    </row>
    <row r="61" spans="1:231" ht="16.5">
      <c r="A61" s="372"/>
      <c r="B61" s="377"/>
      <c r="C61" s="7" t="s">
        <v>521</v>
      </c>
      <c r="D61" s="7"/>
      <c r="E61" s="15">
        <v>4</v>
      </c>
      <c r="F61" s="15">
        <v>4</v>
      </c>
      <c r="G61" s="15">
        <v>4</v>
      </c>
      <c r="H61" s="15">
        <v>4</v>
      </c>
      <c r="I61" s="15">
        <v>9</v>
      </c>
      <c r="J61" s="15">
        <v>8</v>
      </c>
    </row>
    <row r="62" spans="1:231" ht="16.5">
      <c r="A62" s="372"/>
      <c r="B62" s="378"/>
      <c r="C62" s="7" t="s">
        <v>522</v>
      </c>
      <c r="D62" s="7" t="s">
        <v>194</v>
      </c>
      <c r="E62" s="16">
        <v>17.657454899925</v>
      </c>
      <c r="F62" s="16">
        <v>23.998174666400001</v>
      </c>
      <c r="G62" s="16">
        <v>23.998174666400001</v>
      </c>
      <c r="H62" s="16">
        <v>31.88</v>
      </c>
      <c r="I62" s="16">
        <v>38.850233108624998</v>
      </c>
      <c r="J62" s="16">
        <v>45.30331872</v>
      </c>
    </row>
    <row r="63" spans="1:231" ht="16.5">
      <c r="A63" s="372"/>
      <c r="B63" s="379" t="s">
        <v>555</v>
      </c>
      <c r="C63" s="371"/>
      <c r="D63" s="7" t="s">
        <v>59</v>
      </c>
      <c r="E63" s="15">
        <v>55</v>
      </c>
      <c r="F63" s="15">
        <v>60</v>
      </c>
      <c r="G63" s="15">
        <v>60</v>
      </c>
      <c r="H63" s="15">
        <v>60</v>
      </c>
      <c r="I63" s="15">
        <v>62</v>
      </c>
      <c r="J63" s="15">
        <v>62</v>
      </c>
    </row>
    <row r="64" spans="1:231" s="2" customFormat="1" ht="16.5">
      <c r="A64" s="372"/>
      <c r="B64" s="379" t="s">
        <v>530</v>
      </c>
      <c r="C64" s="371"/>
      <c r="D64" s="7" t="s">
        <v>40</v>
      </c>
      <c r="E64" s="14" t="s">
        <v>557</v>
      </c>
      <c r="F64" s="14" t="s">
        <v>558</v>
      </c>
      <c r="G64" s="14" t="s">
        <v>558</v>
      </c>
      <c r="H64" s="14" t="s">
        <v>718</v>
      </c>
      <c r="I64" s="14" t="s">
        <v>560</v>
      </c>
      <c r="J64" s="14" t="s">
        <v>560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</row>
    <row r="65" spans="1:231" s="2" customFormat="1" ht="16.5">
      <c r="A65" s="372"/>
      <c r="B65" s="379" t="s">
        <v>561</v>
      </c>
      <c r="C65" s="371"/>
      <c r="D65" s="7" t="s">
        <v>40</v>
      </c>
      <c r="E65" s="14" t="s">
        <v>563</v>
      </c>
      <c r="F65" s="14" t="s">
        <v>719</v>
      </c>
      <c r="G65" s="14" t="s">
        <v>719</v>
      </c>
      <c r="H65" s="14" t="s">
        <v>720</v>
      </c>
      <c r="I65" s="14" t="s">
        <v>565</v>
      </c>
      <c r="J65" s="14" t="s">
        <v>565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</row>
    <row r="66" spans="1:231" s="2" customFormat="1" ht="16.5">
      <c r="A66" s="372"/>
      <c r="B66" s="379" t="s">
        <v>533</v>
      </c>
      <c r="C66" s="379"/>
      <c r="D66" s="7" t="s">
        <v>213</v>
      </c>
      <c r="E66" s="15">
        <v>45</v>
      </c>
      <c r="F66" s="15">
        <v>56</v>
      </c>
      <c r="G66" s="15">
        <v>60</v>
      </c>
      <c r="H66" s="15">
        <v>64</v>
      </c>
      <c r="I66" s="15">
        <v>97</v>
      </c>
      <c r="J66" s="15">
        <v>105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</row>
    <row r="67" spans="1:231" s="2" customFormat="1" ht="16.5">
      <c r="A67" s="372"/>
      <c r="B67" s="379" t="s">
        <v>534</v>
      </c>
      <c r="C67" s="371"/>
      <c r="D67" s="7" t="s">
        <v>213</v>
      </c>
      <c r="E67" s="15">
        <v>49</v>
      </c>
      <c r="F67" s="15">
        <v>60</v>
      </c>
      <c r="G67" s="15">
        <v>64</v>
      </c>
      <c r="H67" s="15">
        <v>69</v>
      </c>
      <c r="I67" s="15">
        <v>110</v>
      </c>
      <c r="J67" s="15">
        <v>119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</row>
    <row r="68" spans="1:231" ht="16.5">
      <c r="A68" s="372"/>
      <c r="B68" s="379" t="s">
        <v>566</v>
      </c>
      <c r="C68" s="379"/>
      <c r="D68" s="7"/>
      <c r="E68" s="20" t="s">
        <v>75</v>
      </c>
      <c r="F68" s="20" t="s">
        <v>75</v>
      </c>
      <c r="G68" s="20" t="s">
        <v>75</v>
      </c>
      <c r="H68" s="20" t="s">
        <v>75</v>
      </c>
      <c r="I68" s="20" t="s">
        <v>75</v>
      </c>
      <c r="J68" s="20" t="s">
        <v>75</v>
      </c>
    </row>
    <row r="69" spans="1:231" ht="16.5">
      <c r="A69" s="372"/>
      <c r="B69" s="379" t="s">
        <v>568</v>
      </c>
      <c r="C69" s="379"/>
      <c r="D69" s="7" t="s">
        <v>77</v>
      </c>
      <c r="E69" s="20">
        <v>1360</v>
      </c>
      <c r="F69" s="20">
        <v>1732</v>
      </c>
      <c r="G69" s="20">
        <v>2070</v>
      </c>
      <c r="H69" s="20">
        <v>2630</v>
      </c>
      <c r="I69" s="20">
        <v>2630</v>
      </c>
      <c r="J69" s="20">
        <v>3360</v>
      </c>
    </row>
    <row r="70" spans="1:231" ht="16.5">
      <c r="A70" s="372"/>
      <c r="B70" s="379" t="s">
        <v>569</v>
      </c>
      <c r="C70" s="379"/>
      <c r="D70" s="7" t="s">
        <v>79</v>
      </c>
      <c r="E70" s="15">
        <v>2.8</v>
      </c>
      <c r="F70" s="15">
        <v>2.8</v>
      </c>
      <c r="G70" s="15">
        <v>2.8</v>
      </c>
      <c r="H70" s="15">
        <v>2.8</v>
      </c>
      <c r="I70" s="15">
        <v>2.8</v>
      </c>
      <c r="J70" s="15">
        <v>2.8</v>
      </c>
    </row>
    <row r="71" spans="1:231" ht="16.5" customHeight="1">
      <c r="A71" s="369" t="s">
        <v>570</v>
      </c>
      <c r="B71" s="370"/>
      <c r="C71" s="7" t="s">
        <v>571</v>
      </c>
      <c r="D71" s="7" t="s">
        <v>40</v>
      </c>
      <c r="E71" s="13">
        <v>6.35</v>
      </c>
      <c r="F71" s="13">
        <v>9.52</v>
      </c>
      <c r="G71" s="13">
        <v>9.52</v>
      </c>
      <c r="H71" s="13">
        <v>9.52</v>
      </c>
      <c r="I71" s="13">
        <v>9.52</v>
      </c>
      <c r="J71" s="13">
        <v>9.52</v>
      </c>
    </row>
    <row r="72" spans="1:231" ht="16.5">
      <c r="A72" s="370"/>
      <c r="B72" s="370"/>
      <c r="C72" s="7" t="s">
        <v>572</v>
      </c>
      <c r="D72" s="7" t="s">
        <v>40</v>
      </c>
      <c r="E72" s="13">
        <v>12.7</v>
      </c>
      <c r="F72" s="13">
        <v>15.88</v>
      </c>
      <c r="G72" s="13">
        <v>15.88</v>
      </c>
      <c r="H72" s="13">
        <v>15.88</v>
      </c>
      <c r="I72" s="13">
        <v>19.05</v>
      </c>
      <c r="J72" s="13">
        <v>19.05</v>
      </c>
    </row>
    <row r="73" spans="1:231" s="2" customFormat="1" ht="16.5">
      <c r="A73" s="370"/>
      <c r="B73" s="370"/>
      <c r="C73" s="7" t="s">
        <v>573</v>
      </c>
      <c r="D73" s="7" t="s">
        <v>84</v>
      </c>
      <c r="E73" s="15">
        <v>25</v>
      </c>
      <c r="F73" s="15">
        <v>30</v>
      </c>
      <c r="G73" s="15">
        <v>30</v>
      </c>
      <c r="H73" s="15">
        <v>30</v>
      </c>
      <c r="I73" s="15">
        <v>50</v>
      </c>
      <c r="J73" s="15">
        <v>50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</row>
    <row r="74" spans="1:231" s="2" customFormat="1" ht="16.5">
      <c r="A74" s="370"/>
      <c r="B74" s="370"/>
      <c r="C74" s="7" t="s">
        <v>574</v>
      </c>
      <c r="D74" s="7" t="s">
        <v>84</v>
      </c>
      <c r="E74" s="15">
        <v>10</v>
      </c>
      <c r="F74" s="15">
        <v>15</v>
      </c>
      <c r="G74" s="15">
        <v>15</v>
      </c>
      <c r="H74" s="15">
        <v>15</v>
      </c>
      <c r="I74" s="15">
        <v>20</v>
      </c>
      <c r="J74" s="15">
        <v>20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</row>
    <row r="75" spans="1:231" s="2" customFormat="1" ht="16.5">
      <c r="A75" s="379" t="s">
        <v>575</v>
      </c>
      <c r="B75" s="371"/>
      <c r="C75" s="371"/>
      <c r="D75" s="7" t="s">
        <v>28</v>
      </c>
      <c r="E75" s="17" t="s">
        <v>88</v>
      </c>
      <c r="F75" s="17" t="s">
        <v>88</v>
      </c>
      <c r="G75" s="17" t="s">
        <v>88</v>
      </c>
      <c r="H75" s="17" t="s">
        <v>88</v>
      </c>
      <c r="I75" s="17" t="s">
        <v>88</v>
      </c>
      <c r="J75" s="17" t="s">
        <v>88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</row>
    <row r="76" spans="1:231" s="2" customFormat="1" ht="16.5">
      <c r="A76" s="379" t="s">
        <v>576</v>
      </c>
      <c r="B76" s="371"/>
      <c r="C76" s="371"/>
      <c r="D76" s="7" t="s">
        <v>28</v>
      </c>
      <c r="E76" s="17" t="s">
        <v>731</v>
      </c>
      <c r="F76" s="17" t="s">
        <v>731</v>
      </c>
      <c r="G76" s="17" t="s">
        <v>731</v>
      </c>
      <c r="H76" s="17" t="s">
        <v>731</v>
      </c>
      <c r="I76" s="17" t="s">
        <v>731</v>
      </c>
      <c r="J76" s="17" t="s">
        <v>731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</row>
    <row r="77" spans="1:231" ht="18">
      <c r="A77" s="379" t="s">
        <v>578</v>
      </c>
      <c r="B77" s="371"/>
      <c r="C77" s="371"/>
      <c r="D77" s="7" t="s">
        <v>579</v>
      </c>
      <c r="E77" s="17" t="s">
        <v>581</v>
      </c>
      <c r="F77" s="17" t="s">
        <v>582</v>
      </c>
      <c r="G77" s="17" t="s">
        <v>733</v>
      </c>
      <c r="H77" s="17" t="s">
        <v>583</v>
      </c>
      <c r="I77" s="17" t="s">
        <v>585</v>
      </c>
      <c r="J77" s="17" t="s">
        <v>586</v>
      </c>
    </row>
    <row r="78" spans="1:231" s="2" customFormat="1" ht="16.5">
      <c r="A78" s="371" t="s">
        <v>587</v>
      </c>
      <c r="B78" s="371"/>
      <c r="C78" s="371"/>
      <c r="D78" s="8" t="s">
        <v>228</v>
      </c>
      <c r="E78" s="13" t="s">
        <v>645</v>
      </c>
      <c r="F78" s="13" t="s">
        <v>646</v>
      </c>
      <c r="G78" s="13" t="s">
        <v>646</v>
      </c>
      <c r="H78" s="13" t="s">
        <v>229</v>
      </c>
      <c r="I78" s="13" t="s">
        <v>649</v>
      </c>
      <c r="J78" s="13" t="s">
        <v>649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</row>
    <row r="81" ht="5.25" customHeight="1"/>
    <row r="82" ht="5.25" customHeight="1"/>
    <row r="83" ht="4.5" customHeight="1"/>
  </sheetData>
  <mergeCells count="39">
    <mergeCell ref="A1:B1"/>
    <mergeCell ref="C1:D1"/>
    <mergeCell ref="A2:C2"/>
    <mergeCell ref="A13:C13"/>
    <mergeCell ref="A14:C14"/>
    <mergeCell ref="C3:C4"/>
    <mergeCell ref="C8:C9"/>
    <mergeCell ref="A3:B7"/>
    <mergeCell ref="A8:B12"/>
    <mergeCell ref="B39:C39"/>
    <mergeCell ref="B40:C40"/>
    <mergeCell ref="B41:C41"/>
    <mergeCell ref="B42:C42"/>
    <mergeCell ref="B43:C43"/>
    <mergeCell ref="B64:C64"/>
    <mergeCell ref="B65:C65"/>
    <mergeCell ref="B66:C66"/>
    <mergeCell ref="B67:C67"/>
    <mergeCell ref="B44:C44"/>
    <mergeCell ref="B45:C45"/>
    <mergeCell ref="B46:C46"/>
    <mergeCell ref="B47:C47"/>
    <mergeCell ref="B48:C48"/>
    <mergeCell ref="A15:B24"/>
    <mergeCell ref="A71:B74"/>
    <mergeCell ref="A77:C77"/>
    <mergeCell ref="A78:C78"/>
    <mergeCell ref="A25:A48"/>
    <mergeCell ref="A49:A70"/>
    <mergeCell ref="B25:B29"/>
    <mergeCell ref="B30:B38"/>
    <mergeCell ref="B49:B53"/>
    <mergeCell ref="B54:B62"/>
    <mergeCell ref="B68:C68"/>
    <mergeCell ref="B69:C69"/>
    <mergeCell ref="B70:C70"/>
    <mergeCell ref="A75:C75"/>
    <mergeCell ref="A76:C76"/>
    <mergeCell ref="B63:C63"/>
  </mergeCells>
  <phoneticPr fontId="14" type="noConversion"/>
  <hyperlinks>
    <hyperlink ref="A1:B1" location="目录!A1" display="Return"/>
  </hyperlinks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Y72"/>
  <sheetViews>
    <sheetView tabSelected="1" zoomScaleNormal="100" workbookViewId="0">
      <pane xSplit="3" ySplit="3" topLeftCell="D10" activePane="bottomRight" state="frozen"/>
      <selection pane="topRight"/>
      <selection pane="bottomLeft"/>
      <selection pane="bottomRight" activeCell="B23" sqref="B23:H27"/>
    </sheetView>
  </sheetViews>
  <sheetFormatPr defaultColWidth="9" defaultRowHeight="5.65" customHeight="1"/>
  <cols>
    <col min="1" max="1" width="17.875" style="115" customWidth="1"/>
    <col min="2" max="2" width="26.625" style="115" customWidth="1"/>
    <col min="3" max="3" width="9.125" style="69" customWidth="1"/>
    <col min="4" max="4" width="22.375" style="69" customWidth="1"/>
    <col min="5" max="5" width="22" style="69" customWidth="1"/>
    <col min="6" max="6" width="22.625" style="69" customWidth="1"/>
    <col min="7" max="7" width="22" style="69" customWidth="1"/>
    <col min="8" max="9" width="21.875" style="69" customWidth="1"/>
    <col min="10" max="16384" width="9" style="115"/>
  </cols>
  <sheetData>
    <row r="1" spans="1:181" ht="12.75" customHeight="1"/>
    <row r="2" spans="1:181" s="180" customFormat="1" ht="15.75" customHeight="1">
      <c r="A2" s="247" t="s">
        <v>1</v>
      </c>
      <c r="B2" s="251"/>
      <c r="C2" s="248"/>
      <c r="D2" s="212" t="s">
        <v>967</v>
      </c>
      <c r="E2" s="212" t="s">
        <v>968</v>
      </c>
      <c r="F2" s="212" t="s">
        <v>969</v>
      </c>
      <c r="G2" s="212" t="s">
        <v>970</v>
      </c>
      <c r="H2" s="212" t="s">
        <v>971</v>
      </c>
      <c r="I2" s="212" t="s">
        <v>972</v>
      </c>
    </row>
    <row r="3" spans="1:181" s="180" customFormat="1" ht="15.75" customHeight="1">
      <c r="A3" s="252" t="s">
        <v>3</v>
      </c>
      <c r="B3" s="253"/>
      <c r="C3" s="254"/>
      <c r="D3" s="194">
        <v>16107022000017</v>
      </c>
      <c r="E3" s="194">
        <v>16107022000019</v>
      </c>
      <c r="F3" s="194">
        <v>16107022000018</v>
      </c>
      <c r="G3" s="194">
        <v>16107022000020</v>
      </c>
      <c r="H3" s="194">
        <v>16107022000022</v>
      </c>
      <c r="I3" s="194">
        <v>16107022000023</v>
      </c>
    </row>
    <row r="4" spans="1:181" s="180" customFormat="1" ht="15.75" customHeight="1">
      <c r="A4" s="247" t="s">
        <v>5</v>
      </c>
      <c r="B4" s="248"/>
      <c r="C4" s="198" t="s">
        <v>6</v>
      </c>
      <c r="D4" s="198" t="s">
        <v>789</v>
      </c>
      <c r="E4" s="198" t="s">
        <v>789</v>
      </c>
      <c r="F4" s="198" t="s">
        <v>789</v>
      </c>
      <c r="G4" s="198" t="s">
        <v>790</v>
      </c>
      <c r="H4" s="198" t="s">
        <v>790</v>
      </c>
      <c r="I4" s="198" t="s">
        <v>790</v>
      </c>
    </row>
    <row r="5" spans="1:181" s="133" customFormat="1" ht="11.25">
      <c r="A5" s="236" t="s">
        <v>8</v>
      </c>
      <c r="B5" s="230" t="s">
        <v>9</v>
      </c>
      <c r="C5" s="136" t="s">
        <v>10</v>
      </c>
      <c r="D5" s="137">
        <v>12000</v>
      </c>
      <c r="E5" s="137">
        <v>18000</v>
      </c>
      <c r="F5" s="137">
        <v>24000</v>
      </c>
      <c r="G5" s="137">
        <v>36000</v>
      </c>
      <c r="H5" s="137">
        <v>48000</v>
      </c>
      <c r="I5" s="137">
        <v>60000</v>
      </c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</row>
    <row r="6" spans="1:181" s="133" customFormat="1" ht="11.25">
      <c r="A6" s="237"/>
      <c r="B6" s="230"/>
      <c r="C6" s="136" t="s">
        <v>11</v>
      </c>
      <c r="D6" s="138">
        <f>+D5/12000</f>
        <v>1</v>
      </c>
      <c r="E6" s="138">
        <f>+E5/12000</f>
        <v>1.5</v>
      </c>
      <c r="F6" s="138">
        <f t="shared" ref="F6" si="0">+F5/12000</f>
        <v>2</v>
      </c>
      <c r="G6" s="138">
        <f t="shared" ref="G6:I6" si="1">+G5/12000</f>
        <v>3</v>
      </c>
      <c r="H6" s="138">
        <f t="shared" si="1"/>
        <v>4</v>
      </c>
      <c r="I6" s="138">
        <f t="shared" si="1"/>
        <v>5</v>
      </c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</row>
    <row r="7" spans="1:181" s="133" customFormat="1" ht="11.25">
      <c r="A7" s="237"/>
      <c r="B7" s="230"/>
      <c r="C7" s="136" t="s">
        <v>12</v>
      </c>
      <c r="D7" s="139">
        <v>3.6</v>
      </c>
      <c r="E7" s="139">
        <v>5.3</v>
      </c>
      <c r="F7" s="139">
        <v>7.2</v>
      </c>
      <c r="G7" s="139">
        <v>10.6</v>
      </c>
      <c r="H7" s="139">
        <v>14</v>
      </c>
      <c r="I7" s="138">
        <v>17.600000000000001</v>
      </c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</row>
    <row r="8" spans="1:181" s="133" customFormat="1" ht="11.25">
      <c r="A8" s="237"/>
      <c r="B8" s="230" t="s">
        <v>13</v>
      </c>
      <c r="C8" s="136" t="s">
        <v>10</v>
      </c>
      <c r="D8" s="137">
        <f>+D10*3412</f>
        <v>13306.8</v>
      </c>
      <c r="E8" s="137">
        <f t="shared" ref="E8" si="2">+E10*3412</f>
        <v>19789.599999999999</v>
      </c>
      <c r="F8" s="137">
        <f t="shared" ref="F8" si="3">+F10*3412</f>
        <v>27568.959999999999</v>
      </c>
      <c r="G8" s="137">
        <f t="shared" ref="G8:I8" si="4">+G10*3412</f>
        <v>39920.399999999994</v>
      </c>
      <c r="H8" s="137">
        <f t="shared" si="4"/>
        <v>52886</v>
      </c>
      <c r="I8" s="138">
        <f t="shared" si="4"/>
        <v>63122</v>
      </c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</row>
    <row r="9" spans="1:181" s="133" customFormat="1" ht="11.25">
      <c r="A9" s="237"/>
      <c r="B9" s="230"/>
      <c r="C9" s="136" t="s">
        <v>11</v>
      </c>
      <c r="D9" s="138">
        <f>+D8/12000</f>
        <v>1.1089</v>
      </c>
      <c r="E9" s="138">
        <f>+E8/12000</f>
        <v>1.6491333333333331</v>
      </c>
      <c r="F9" s="138">
        <f t="shared" ref="F9" si="5">+F8/12000</f>
        <v>2.2974133333333331</v>
      </c>
      <c r="G9" s="138">
        <f t="shared" ref="G9:I9" si="6">+G8/12000</f>
        <v>3.3266999999999993</v>
      </c>
      <c r="H9" s="138">
        <f t="shared" si="6"/>
        <v>4.4071666666666669</v>
      </c>
      <c r="I9" s="138">
        <f t="shared" si="6"/>
        <v>5.2601666666666667</v>
      </c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</row>
    <row r="10" spans="1:181" s="133" customFormat="1" ht="11.25">
      <c r="A10" s="238"/>
      <c r="B10" s="230"/>
      <c r="C10" s="136" t="s">
        <v>12</v>
      </c>
      <c r="D10" s="139">
        <v>3.9</v>
      </c>
      <c r="E10" s="139">
        <v>5.8</v>
      </c>
      <c r="F10" s="139">
        <v>8.08</v>
      </c>
      <c r="G10" s="139">
        <v>11.7</v>
      </c>
      <c r="H10" s="139">
        <v>15.5</v>
      </c>
      <c r="I10" s="138">
        <v>18.5</v>
      </c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</row>
    <row r="11" spans="1:181" s="180" customFormat="1" ht="15.75" customHeight="1">
      <c r="A11" s="247" t="s">
        <v>771</v>
      </c>
      <c r="B11" s="248"/>
      <c r="C11" s="198" t="s">
        <v>15</v>
      </c>
      <c r="D11" s="137">
        <v>1750</v>
      </c>
      <c r="E11" s="137">
        <v>2520</v>
      </c>
      <c r="F11" s="137">
        <v>3200</v>
      </c>
      <c r="G11" s="137">
        <v>5100</v>
      </c>
      <c r="H11" s="137">
        <v>5950</v>
      </c>
      <c r="I11" s="138">
        <v>7800</v>
      </c>
    </row>
    <row r="12" spans="1:181" s="180" customFormat="1" ht="15.75" customHeight="1">
      <c r="A12" s="247" t="s">
        <v>16</v>
      </c>
      <c r="B12" s="248"/>
      <c r="C12" s="198" t="s">
        <v>17</v>
      </c>
      <c r="D12" s="139">
        <f>7.60869565217391/0.98</f>
        <v>7.7639751552795007</v>
      </c>
      <c r="E12" s="139">
        <v>12.1</v>
      </c>
      <c r="F12" s="139">
        <v>17.8</v>
      </c>
      <c r="G12" s="139">
        <v>9.5</v>
      </c>
      <c r="H12" s="139">
        <v>13.5</v>
      </c>
      <c r="I12" s="139">
        <v>16.5</v>
      </c>
    </row>
    <row r="13" spans="1:181" s="180" customFormat="1" ht="15.75" customHeight="1">
      <c r="A13" s="239" t="s">
        <v>18</v>
      </c>
      <c r="B13" s="199" t="s">
        <v>1</v>
      </c>
      <c r="C13" s="162"/>
      <c r="D13" s="181" t="s">
        <v>791</v>
      </c>
      <c r="E13" s="206" t="s">
        <v>792</v>
      </c>
      <c r="F13" s="206" t="s">
        <v>895</v>
      </c>
      <c r="G13" s="171" t="s">
        <v>793</v>
      </c>
      <c r="H13" s="171" t="s">
        <v>794</v>
      </c>
      <c r="I13" s="171" t="s">
        <v>795</v>
      </c>
    </row>
    <row r="14" spans="1:181" s="180" customFormat="1" ht="15.75" customHeight="1">
      <c r="A14" s="240"/>
      <c r="B14" s="199" t="s">
        <v>19</v>
      </c>
      <c r="C14" s="162"/>
      <c r="D14" s="182" t="s">
        <v>797</v>
      </c>
      <c r="E14" s="182" t="s">
        <v>797</v>
      </c>
      <c r="F14" s="182" t="s">
        <v>797</v>
      </c>
      <c r="G14" s="182" t="s">
        <v>796</v>
      </c>
      <c r="H14" s="182" t="s">
        <v>796</v>
      </c>
      <c r="I14" s="182" t="s">
        <v>796</v>
      </c>
    </row>
    <row r="15" spans="1:181" s="180" customFormat="1" ht="15.75" customHeight="1">
      <c r="A15" s="240"/>
      <c r="B15" s="199" t="s">
        <v>21</v>
      </c>
      <c r="C15" s="162"/>
      <c r="D15" s="152" t="s">
        <v>973</v>
      </c>
      <c r="E15" s="152" t="s">
        <v>772</v>
      </c>
      <c r="F15" s="152" t="s">
        <v>772</v>
      </c>
      <c r="G15" s="152" t="s">
        <v>772</v>
      </c>
      <c r="H15" s="152" t="s">
        <v>772</v>
      </c>
      <c r="I15" s="152" t="s">
        <v>772</v>
      </c>
    </row>
    <row r="16" spans="1:181" s="180" customFormat="1" ht="15.75" customHeight="1">
      <c r="A16" s="240"/>
      <c r="B16" s="199" t="s">
        <v>8</v>
      </c>
      <c r="C16" s="162" t="s">
        <v>15</v>
      </c>
      <c r="D16" s="150">
        <v>3555</v>
      </c>
      <c r="E16" s="152">
        <v>4900</v>
      </c>
      <c r="F16" s="152">
        <v>6980</v>
      </c>
      <c r="G16" s="171">
        <v>10150</v>
      </c>
      <c r="H16" s="171">
        <v>12650</v>
      </c>
      <c r="I16" s="171">
        <v>14850</v>
      </c>
    </row>
    <row r="17" spans="1:9" s="180" customFormat="1" ht="15.75" customHeight="1">
      <c r="A17" s="240"/>
      <c r="B17" s="199" t="s">
        <v>24</v>
      </c>
      <c r="C17" s="162" t="s">
        <v>15</v>
      </c>
      <c r="D17" s="183">
        <v>1200</v>
      </c>
      <c r="E17" s="152">
        <v>1633</v>
      </c>
      <c r="F17" s="184">
        <v>2320</v>
      </c>
      <c r="G17" s="184">
        <v>3350</v>
      </c>
      <c r="H17" s="152">
        <v>4130</v>
      </c>
      <c r="I17" s="152">
        <v>4950</v>
      </c>
    </row>
    <row r="18" spans="1:9" s="180" customFormat="1" ht="15.75" customHeight="1">
      <c r="A18" s="240"/>
      <c r="B18" s="199" t="s">
        <v>25</v>
      </c>
      <c r="C18" s="162" t="s">
        <v>17</v>
      </c>
      <c r="D18" s="150">
        <v>5.55</v>
      </c>
      <c r="E18" s="152">
        <v>7.65</v>
      </c>
      <c r="F18" s="152">
        <v>10.9</v>
      </c>
      <c r="G18" s="152">
        <v>6.9</v>
      </c>
      <c r="H18" s="152">
        <v>7.2</v>
      </c>
      <c r="I18" s="152">
        <v>8.6999999999999993</v>
      </c>
    </row>
    <row r="19" spans="1:9" s="180" customFormat="1" ht="15.75" customHeight="1">
      <c r="A19" s="240"/>
      <c r="B19" s="199" t="s">
        <v>26</v>
      </c>
      <c r="C19" s="162" t="s">
        <v>17</v>
      </c>
      <c r="D19" s="150">
        <v>30</v>
      </c>
      <c r="E19" s="152">
        <v>38</v>
      </c>
      <c r="F19" s="152">
        <v>60</v>
      </c>
      <c r="G19" s="152">
        <v>66</v>
      </c>
      <c r="H19" s="152">
        <v>69</v>
      </c>
      <c r="I19" s="152">
        <v>65</v>
      </c>
    </row>
    <row r="20" spans="1:9" s="180" customFormat="1" ht="15.75" customHeight="1">
      <c r="A20" s="240"/>
      <c r="B20" s="196" t="s">
        <v>27</v>
      </c>
      <c r="C20" s="162" t="s">
        <v>28</v>
      </c>
      <c r="D20" s="150">
        <v>150</v>
      </c>
      <c r="E20" s="152">
        <v>150</v>
      </c>
      <c r="F20" s="152">
        <v>160</v>
      </c>
      <c r="G20" s="152">
        <v>180</v>
      </c>
      <c r="H20" s="152">
        <v>160</v>
      </c>
      <c r="I20" s="152">
        <v>180</v>
      </c>
    </row>
    <row r="21" spans="1:9" s="180" customFormat="1" ht="15.75" customHeight="1">
      <c r="A21" s="240"/>
      <c r="B21" s="199" t="s">
        <v>29</v>
      </c>
      <c r="C21" s="162" t="s">
        <v>30</v>
      </c>
      <c r="D21" s="150">
        <v>35</v>
      </c>
      <c r="E21" s="152">
        <v>50</v>
      </c>
      <c r="F21" s="152">
        <v>70</v>
      </c>
      <c r="G21" s="152" t="s">
        <v>4</v>
      </c>
      <c r="H21" s="152" t="s">
        <v>4</v>
      </c>
      <c r="I21" s="152" t="s">
        <v>4</v>
      </c>
    </row>
    <row r="22" spans="1:9" s="180" customFormat="1" ht="15.75" customHeight="1">
      <c r="A22" s="241"/>
      <c r="B22" s="199" t="s">
        <v>31</v>
      </c>
      <c r="C22" s="162" t="s">
        <v>32</v>
      </c>
      <c r="D22" s="150">
        <v>450</v>
      </c>
      <c r="E22" s="152">
        <v>480</v>
      </c>
      <c r="F22" s="152">
        <v>570</v>
      </c>
      <c r="G22" s="152">
        <v>840</v>
      </c>
      <c r="H22" s="152">
        <v>1600</v>
      </c>
      <c r="I22" s="152">
        <v>1850</v>
      </c>
    </row>
    <row r="23" spans="1:9" s="180" customFormat="1" ht="15.75" customHeight="1">
      <c r="A23" s="401" t="s">
        <v>893</v>
      </c>
      <c r="B23" s="197" t="s">
        <v>1</v>
      </c>
      <c r="C23" s="185"/>
      <c r="D23" s="152" t="s">
        <v>798</v>
      </c>
      <c r="E23" s="152" t="s">
        <v>798</v>
      </c>
      <c r="F23" s="152" t="s">
        <v>922</v>
      </c>
      <c r="G23" s="152" t="s">
        <v>544</v>
      </c>
      <c r="H23" s="152" t="s">
        <v>799</v>
      </c>
      <c r="I23" s="152" t="s">
        <v>799</v>
      </c>
    </row>
    <row r="24" spans="1:9" s="180" customFormat="1" ht="15.75" customHeight="1">
      <c r="A24" s="402"/>
      <c r="B24" s="197" t="s">
        <v>21</v>
      </c>
      <c r="C24" s="185"/>
      <c r="D24" s="152" t="s">
        <v>800</v>
      </c>
      <c r="E24" s="152" t="s">
        <v>800</v>
      </c>
      <c r="F24" s="152" t="s">
        <v>923</v>
      </c>
      <c r="G24" s="152" t="s">
        <v>801</v>
      </c>
      <c r="H24" s="152" t="s">
        <v>802</v>
      </c>
      <c r="I24" s="152" t="s">
        <v>802</v>
      </c>
    </row>
    <row r="25" spans="1:9" s="180" customFormat="1" ht="15.75" customHeight="1">
      <c r="A25" s="402"/>
      <c r="B25" s="197" t="s">
        <v>34</v>
      </c>
      <c r="C25" s="185" t="s">
        <v>15</v>
      </c>
      <c r="D25" s="152" t="s">
        <v>894</v>
      </c>
      <c r="E25" s="152" t="s">
        <v>894</v>
      </c>
      <c r="F25" s="152" t="s">
        <v>924</v>
      </c>
      <c r="G25" s="152" t="s">
        <v>803</v>
      </c>
      <c r="H25" s="152" t="s">
        <v>804</v>
      </c>
      <c r="I25" s="152" t="s">
        <v>804</v>
      </c>
    </row>
    <row r="26" spans="1:9" s="180" customFormat="1" ht="15.75" customHeight="1">
      <c r="A26" s="402"/>
      <c r="B26" s="197" t="s">
        <v>29</v>
      </c>
      <c r="C26" s="185" t="s">
        <v>774</v>
      </c>
      <c r="D26" s="152">
        <v>2.5</v>
      </c>
      <c r="E26" s="152">
        <v>2.5</v>
      </c>
      <c r="F26" s="152">
        <v>4</v>
      </c>
      <c r="G26" s="152">
        <v>6</v>
      </c>
      <c r="H26" s="152" t="s">
        <v>805</v>
      </c>
      <c r="I26" s="152" t="s">
        <v>805</v>
      </c>
    </row>
    <row r="27" spans="1:9" s="180" customFormat="1" ht="15.75" customHeight="1">
      <c r="A27" s="403"/>
      <c r="B27" s="197" t="s">
        <v>35</v>
      </c>
      <c r="C27" s="185" t="s">
        <v>36</v>
      </c>
      <c r="D27" s="152">
        <v>900</v>
      </c>
      <c r="E27" s="152">
        <v>900</v>
      </c>
      <c r="F27" s="152">
        <v>880</v>
      </c>
      <c r="G27" s="152">
        <v>820</v>
      </c>
      <c r="H27" s="152">
        <v>750</v>
      </c>
      <c r="I27" s="152">
        <v>750</v>
      </c>
    </row>
    <row r="28" spans="1:9" s="180" customFormat="1" ht="15.75" customHeight="1">
      <c r="A28" s="244" t="s">
        <v>37</v>
      </c>
      <c r="B28" s="197" t="s">
        <v>38</v>
      </c>
      <c r="C28" s="185"/>
      <c r="D28" s="152">
        <v>1</v>
      </c>
      <c r="E28" s="152">
        <v>2</v>
      </c>
      <c r="F28" s="152">
        <v>2</v>
      </c>
      <c r="G28" s="152">
        <v>2</v>
      </c>
      <c r="H28" s="152">
        <v>1.5</v>
      </c>
      <c r="I28" s="152">
        <v>1.5</v>
      </c>
    </row>
    <row r="29" spans="1:9" s="180" customFormat="1" ht="15.75" customHeight="1">
      <c r="A29" s="245"/>
      <c r="B29" s="197" t="s">
        <v>39</v>
      </c>
      <c r="C29" s="185" t="s">
        <v>40</v>
      </c>
      <c r="D29" s="152" t="s">
        <v>41</v>
      </c>
      <c r="E29" s="152" t="s">
        <v>41</v>
      </c>
      <c r="F29" s="152" t="s">
        <v>41</v>
      </c>
      <c r="G29" s="152" t="s">
        <v>41</v>
      </c>
      <c r="H29" s="152" t="s">
        <v>41</v>
      </c>
      <c r="I29" s="152" t="s">
        <v>41</v>
      </c>
    </row>
    <row r="30" spans="1:9" s="180" customFormat="1" ht="15.75" customHeight="1">
      <c r="A30" s="245"/>
      <c r="B30" s="197" t="s">
        <v>43</v>
      </c>
      <c r="C30" s="185" t="s">
        <v>40</v>
      </c>
      <c r="D30" s="152">
        <v>1.4</v>
      </c>
      <c r="E30" s="152">
        <v>1.4</v>
      </c>
      <c r="F30" s="152">
        <v>1.5</v>
      </c>
      <c r="G30" s="152">
        <v>1.4</v>
      </c>
      <c r="H30" s="152">
        <v>1.4</v>
      </c>
      <c r="I30" s="152">
        <v>1.4</v>
      </c>
    </row>
    <row r="31" spans="1:9" s="180" customFormat="1" ht="11.25">
      <c r="A31" s="245"/>
      <c r="B31" s="197" t="s">
        <v>44</v>
      </c>
      <c r="C31" s="185"/>
      <c r="D31" s="186" t="s">
        <v>806</v>
      </c>
      <c r="E31" s="186" t="s">
        <v>806</v>
      </c>
      <c r="F31" s="186" t="s">
        <v>806</v>
      </c>
      <c r="G31" s="186" t="s">
        <v>806</v>
      </c>
      <c r="H31" s="186" t="s">
        <v>806</v>
      </c>
      <c r="I31" s="186" t="s">
        <v>806</v>
      </c>
    </row>
    <row r="32" spans="1:9" s="180" customFormat="1" ht="15.75" customHeight="1">
      <c r="A32" s="245"/>
      <c r="B32" s="197" t="s">
        <v>46</v>
      </c>
      <c r="C32" s="185" t="s">
        <v>40</v>
      </c>
      <c r="D32" s="152" t="s">
        <v>900</v>
      </c>
      <c r="E32" s="152" t="s">
        <v>960</v>
      </c>
      <c r="F32" s="152" t="s">
        <v>900</v>
      </c>
      <c r="G32" s="152" t="s">
        <v>900</v>
      </c>
      <c r="H32" s="152" t="s">
        <v>900</v>
      </c>
      <c r="I32" s="152" t="s">
        <v>900</v>
      </c>
    </row>
    <row r="33" spans="1:9" s="180" customFormat="1" ht="15" customHeight="1">
      <c r="A33" s="245"/>
      <c r="B33" s="197" t="s">
        <v>49</v>
      </c>
      <c r="C33" s="185" t="s">
        <v>40</v>
      </c>
      <c r="D33" s="152" t="s">
        <v>807</v>
      </c>
      <c r="E33" s="152" t="s">
        <v>808</v>
      </c>
      <c r="F33" s="152" t="s">
        <v>897</v>
      </c>
      <c r="G33" s="152" t="s">
        <v>823</v>
      </c>
      <c r="H33" s="152" t="s">
        <v>809</v>
      </c>
      <c r="I33" s="152" t="s">
        <v>809</v>
      </c>
    </row>
    <row r="34" spans="1:9" s="180" customFormat="1" ht="16.5" customHeight="1">
      <c r="A34" s="246"/>
      <c r="B34" s="197" t="s">
        <v>53</v>
      </c>
      <c r="C34" s="185" t="s">
        <v>54</v>
      </c>
      <c r="D34" s="154">
        <v>10.466262202754287</v>
      </c>
      <c r="E34" s="154">
        <v>15.9877369873257</v>
      </c>
      <c r="F34" s="154">
        <v>22.1</v>
      </c>
      <c r="G34" s="154">
        <v>35.297282441005713</v>
      </c>
      <c r="H34" s="154">
        <v>47.618537081485719</v>
      </c>
      <c r="I34" s="154">
        <v>47.618537081485719</v>
      </c>
    </row>
    <row r="35" spans="1:9" s="180" customFormat="1" ht="16.5" customHeight="1">
      <c r="A35" s="231" t="s">
        <v>55</v>
      </c>
      <c r="B35" s="232"/>
      <c r="C35" s="185" t="s">
        <v>56</v>
      </c>
      <c r="D35" s="184">
        <f>+D36/1.7</f>
        <v>1470.5882352941178</v>
      </c>
      <c r="E35" s="184">
        <f t="shared" ref="E35:I35" si="7">+E36/1.7</f>
        <v>1470.5882352941178</v>
      </c>
      <c r="F35" s="184">
        <f t="shared" si="7"/>
        <v>1617.6470588235295</v>
      </c>
      <c r="G35" s="184">
        <f t="shared" si="7"/>
        <v>1876.4705882352941</v>
      </c>
      <c r="H35" s="184">
        <f t="shared" si="7"/>
        <v>3764.7058823529414</v>
      </c>
      <c r="I35" s="184">
        <f t="shared" si="7"/>
        <v>3764.7058823529414</v>
      </c>
    </row>
    <row r="36" spans="1:9" s="180" customFormat="1" ht="15.75" customHeight="1">
      <c r="A36" s="233"/>
      <c r="B36" s="234"/>
      <c r="C36" s="210" t="s">
        <v>913</v>
      </c>
      <c r="D36" s="210">
        <v>2500</v>
      </c>
      <c r="E36" s="210">
        <v>2500</v>
      </c>
      <c r="F36" s="210">
        <v>2750</v>
      </c>
      <c r="G36" s="210">
        <v>3190</v>
      </c>
      <c r="H36" s="210">
        <v>6400</v>
      </c>
      <c r="I36" s="210">
        <v>6400</v>
      </c>
    </row>
    <row r="37" spans="1:9" s="180" customFormat="1" ht="16.5" customHeight="1">
      <c r="A37" s="249" t="s">
        <v>58</v>
      </c>
      <c r="B37" s="249"/>
      <c r="C37" s="210" t="s">
        <v>59</v>
      </c>
      <c r="D37" s="210">
        <v>53</v>
      </c>
      <c r="E37" s="210">
        <v>55</v>
      </c>
      <c r="F37" s="210">
        <v>56</v>
      </c>
      <c r="G37" s="210">
        <v>62</v>
      </c>
      <c r="H37" s="210">
        <v>60</v>
      </c>
      <c r="I37" s="210">
        <v>60</v>
      </c>
    </row>
    <row r="38" spans="1:9" s="180" customFormat="1" ht="15.75" customHeight="1">
      <c r="A38" s="242" t="s">
        <v>60</v>
      </c>
      <c r="B38" s="167" t="s">
        <v>61</v>
      </c>
      <c r="C38" s="210" t="s">
        <v>40</v>
      </c>
      <c r="D38" s="187" t="s">
        <v>815</v>
      </c>
      <c r="E38" s="187" t="s">
        <v>816</v>
      </c>
      <c r="F38" s="152" t="s">
        <v>898</v>
      </c>
      <c r="G38" s="187" t="s">
        <v>817</v>
      </c>
      <c r="H38" s="187" t="s">
        <v>818</v>
      </c>
      <c r="I38" s="187" t="s">
        <v>775</v>
      </c>
    </row>
    <row r="39" spans="1:9" s="180" customFormat="1" ht="15.75" customHeight="1">
      <c r="A39" s="243"/>
      <c r="B39" s="167" t="s">
        <v>66</v>
      </c>
      <c r="C39" s="210" t="s">
        <v>40</v>
      </c>
      <c r="D39" s="187" t="s">
        <v>819</v>
      </c>
      <c r="E39" s="187" t="s">
        <v>820</v>
      </c>
      <c r="F39" s="152" t="s">
        <v>899</v>
      </c>
      <c r="G39" s="187" t="s">
        <v>821</v>
      </c>
      <c r="H39" s="187" t="s">
        <v>822</v>
      </c>
      <c r="I39" s="187" t="s">
        <v>822</v>
      </c>
    </row>
    <row r="40" spans="1:9" s="180" customFormat="1" ht="15.75" customHeight="1">
      <c r="A40" s="242" t="s">
        <v>71</v>
      </c>
      <c r="B40" s="167" t="s">
        <v>61</v>
      </c>
      <c r="C40" s="198" t="s">
        <v>72</v>
      </c>
      <c r="D40" s="155">
        <v>34</v>
      </c>
      <c r="E40" s="155">
        <v>38</v>
      </c>
      <c r="F40" s="152">
        <v>50</v>
      </c>
      <c r="G40" s="155">
        <v>71</v>
      </c>
      <c r="H40" s="155">
        <v>101</v>
      </c>
      <c r="I40" s="155">
        <v>102</v>
      </c>
    </row>
    <row r="41" spans="1:9" s="180" customFormat="1" ht="15.75" customHeight="1">
      <c r="A41" s="243"/>
      <c r="B41" s="167" t="s">
        <v>73</v>
      </c>
      <c r="C41" s="198" t="s">
        <v>72</v>
      </c>
      <c r="D41" s="155">
        <v>37</v>
      </c>
      <c r="E41" s="155">
        <v>41</v>
      </c>
      <c r="F41" s="152">
        <v>54</v>
      </c>
      <c r="G41" s="155">
        <v>81</v>
      </c>
      <c r="H41" s="155">
        <v>112</v>
      </c>
      <c r="I41" s="155">
        <v>113</v>
      </c>
    </row>
    <row r="42" spans="1:9" s="180" customFormat="1" ht="15.75" customHeight="1">
      <c r="A42" s="235" t="s">
        <v>74</v>
      </c>
      <c r="B42" s="196" t="s">
        <v>19</v>
      </c>
      <c r="C42" s="171"/>
      <c r="D42" s="188" t="s">
        <v>567</v>
      </c>
      <c r="E42" s="188" t="s">
        <v>567</v>
      </c>
      <c r="F42" s="188" t="s">
        <v>567</v>
      </c>
      <c r="G42" s="188" t="s">
        <v>567</v>
      </c>
      <c r="H42" s="188" t="s">
        <v>567</v>
      </c>
      <c r="I42" s="188" t="s">
        <v>567</v>
      </c>
    </row>
    <row r="43" spans="1:9" s="180" customFormat="1" ht="15.75" customHeight="1">
      <c r="A43" s="235"/>
      <c r="B43" s="196" t="s">
        <v>76</v>
      </c>
      <c r="C43" s="171" t="s">
        <v>77</v>
      </c>
      <c r="D43" s="152">
        <v>800</v>
      </c>
      <c r="E43" s="184">
        <v>1250</v>
      </c>
      <c r="F43" s="184">
        <v>1400</v>
      </c>
      <c r="G43" s="184">
        <v>2150</v>
      </c>
      <c r="H43" s="184">
        <v>2750</v>
      </c>
      <c r="I43" s="184">
        <v>2900</v>
      </c>
    </row>
    <row r="44" spans="1:9" s="180" customFormat="1" ht="15.75" customHeight="1">
      <c r="A44" s="250" t="s">
        <v>78</v>
      </c>
      <c r="B44" s="250"/>
      <c r="C44" s="162" t="s">
        <v>79</v>
      </c>
      <c r="D44" s="152">
        <v>4.4000000000000004</v>
      </c>
      <c r="E44" s="152">
        <v>4.4000000000000004</v>
      </c>
      <c r="F44" s="152">
        <v>4.4000000000000004</v>
      </c>
      <c r="G44" s="152">
        <v>4.4000000000000004</v>
      </c>
      <c r="H44" s="152">
        <v>4.4000000000000004</v>
      </c>
      <c r="I44" s="152">
        <v>4.4000000000000004</v>
      </c>
    </row>
    <row r="45" spans="1:9" s="180" customFormat="1" ht="15.75" customHeight="1">
      <c r="A45" s="244" t="s">
        <v>80</v>
      </c>
      <c r="B45" s="167" t="s">
        <v>81</v>
      </c>
      <c r="C45" s="198" t="s">
        <v>40</v>
      </c>
      <c r="D45" s="198">
        <v>6.35</v>
      </c>
      <c r="E45" s="206">
        <v>6.35</v>
      </c>
      <c r="F45" s="206">
        <v>9.52</v>
      </c>
      <c r="G45" s="206">
        <v>9.52</v>
      </c>
      <c r="H45" s="198">
        <v>9.52</v>
      </c>
      <c r="I45" s="198">
        <v>9.52</v>
      </c>
    </row>
    <row r="46" spans="1:9" s="180" customFormat="1" ht="15.75" customHeight="1">
      <c r="A46" s="245"/>
      <c r="B46" s="167" t="s">
        <v>82</v>
      </c>
      <c r="C46" s="198" t="s">
        <v>40</v>
      </c>
      <c r="D46" s="198">
        <v>12.7</v>
      </c>
      <c r="E46" s="206">
        <v>12.7</v>
      </c>
      <c r="F46" s="206">
        <v>15.88</v>
      </c>
      <c r="G46" s="206">
        <v>15.88</v>
      </c>
      <c r="H46" s="198">
        <v>19.05</v>
      </c>
      <c r="I46" s="198">
        <v>19.05</v>
      </c>
    </row>
    <row r="47" spans="1:9" s="180" customFormat="1" ht="15.75" customHeight="1">
      <c r="A47" s="245"/>
      <c r="B47" s="167" t="s">
        <v>83</v>
      </c>
      <c r="C47" s="198" t="s">
        <v>84</v>
      </c>
      <c r="D47" s="198">
        <v>15</v>
      </c>
      <c r="E47" s="206">
        <v>20</v>
      </c>
      <c r="F47" s="206">
        <v>30</v>
      </c>
      <c r="G47" s="206">
        <v>50</v>
      </c>
      <c r="H47" s="198">
        <v>50</v>
      </c>
      <c r="I47" s="198">
        <v>50</v>
      </c>
    </row>
    <row r="48" spans="1:9" s="180" customFormat="1" ht="15.75" customHeight="1">
      <c r="A48" s="246"/>
      <c r="B48" s="167" t="s">
        <v>85</v>
      </c>
      <c r="C48" s="198" t="s">
        <v>84</v>
      </c>
      <c r="D48" s="189">
        <v>10</v>
      </c>
      <c r="E48" s="190">
        <v>15</v>
      </c>
      <c r="F48" s="190">
        <v>15</v>
      </c>
      <c r="G48" s="190">
        <v>30</v>
      </c>
      <c r="H48" s="190">
        <v>30</v>
      </c>
      <c r="I48" s="190">
        <v>30</v>
      </c>
    </row>
    <row r="49" spans="1:10" s="180" customFormat="1" ht="15.75" customHeight="1">
      <c r="A49" s="250" t="s">
        <v>86</v>
      </c>
      <c r="B49" s="250"/>
      <c r="C49" s="162" t="s">
        <v>902</v>
      </c>
      <c r="D49" s="162" t="s">
        <v>88</v>
      </c>
      <c r="E49" s="162" t="s">
        <v>88</v>
      </c>
      <c r="F49" s="162" t="s">
        <v>88</v>
      </c>
      <c r="G49" s="162" t="s">
        <v>88</v>
      </c>
      <c r="H49" s="162" t="s">
        <v>88</v>
      </c>
      <c r="I49" s="162" t="s">
        <v>88</v>
      </c>
    </row>
    <row r="50" spans="1:10" s="180" customFormat="1" ht="15.75" customHeight="1">
      <c r="A50" s="235" t="s">
        <v>89</v>
      </c>
      <c r="B50" s="235"/>
      <c r="C50" s="162" t="s">
        <v>902</v>
      </c>
      <c r="D50" s="162" t="s">
        <v>925</v>
      </c>
      <c r="E50" s="162" t="s">
        <v>925</v>
      </c>
      <c r="F50" s="162" t="s">
        <v>925</v>
      </c>
      <c r="G50" s="162" t="s">
        <v>925</v>
      </c>
      <c r="H50" s="162" t="s">
        <v>925</v>
      </c>
      <c r="I50" s="162" t="s">
        <v>925</v>
      </c>
    </row>
    <row r="51" spans="1:10" s="180" customFormat="1" ht="15.75" customHeight="1">
      <c r="A51" s="227" t="s">
        <v>92</v>
      </c>
      <c r="B51" s="199" t="s">
        <v>917</v>
      </c>
      <c r="C51" s="171" t="s">
        <v>904</v>
      </c>
      <c r="D51" s="198" t="s">
        <v>905</v>
      </c>
      <c r="E51" s="198" t="s">
        <v>961</v>
      </c>
      <c r="F51" s="198" t="s">
        <v>4</v>
      </c>
      <c r="G51" s="198" t="s">
        <v>906</v>
      </c>
      <c r="H51" s="198" t="s">
        <v>906</v>
      </c>
      <c r="I51" s="198" t="s">
        <v>906</v>
      </c>
    </row>
    <row r="52" spans="1:10" s="180" customFormat="1" ht="15.75" customHeight="1">
      <c r="A52" s="228"/>
      <c r="B52" s="199" t="s">
        <v>918</v>
      </c>
      <c r="C52" s="171" t="s">
        <v>904</v>
      </c>
      <c r="D52" s="198" t="s">
        <v>4</v>
      </c>
      <c r="E52" s="198" t="s">
        <v>4</v>
      </c>
      <c r="F52" s="198" t="s">
        <v>962</v>
      </c>
      <c r="G52" s="198" t="s">
        <v>908</v>
      </c>
      <c r="H52" s="198" t="s">
        <v>908</v>
      </c>
      <c r="I52" s="198" t="s">
        <v>908</v>
      </c>
    </row>
    <row r="53" spans="1:10" s="180" customFormat="1" ht="15.75" customHeight="1">
      <c r="A53" s="229"/>
      <c r="B53" s="199" t="s">
        <v>98</v>
      </c>
      <c r="C53" s="171" t="s">
        <v>904</v>
      </c>
      <c r="D53" s="171" t="s">
        <v>919</v>
      </c>
      <c r="E53" s="171" t="s">
        <v>910</v>
      </c>
      <c r="F53" s="171" t="s">
        <v>963</v>
      </c>
      <c r="G53" s="198" t="s">
        <v>912</v>
      </c>
      <c r="H53" s="198" t="s">
        <v>912</v>
      </c>
      <c r="I53" s="198" t="s">
        <v>912</v>
      </c>
    </row>
    <row r="54" spans="1:10" s="191" customFormat="1" ht="15.75" customHeight="1">
      <c r="A54" s="195" t="s">
        <v>101</v>
      </c>
      <c r="B54" s="195" t="s">
        <v>102</v>
      </c>
      <c r="C54" s="136" t="s">
        <v>103</v>
      </c>
      <c r="D54" s="206" t="s">
        <v>812</v>
      </c>
      <c r="E54" s="206" t="s">
        <v>813</v>
      </c>
      <c r="F54" s="206" t="s">
        <v>161</v>
      </c>
      <c r="G54" s="206" t="s">
        <v>104</v>
      </c>
      <c r="H54" s="206" t="s">
        <v>814</v>
      </c>
      <c r="I54" s="206" t="s">
        <v>814</v>
      </c>
      <c r="J54" s="180"/>
    </row>
    <row r="55" spans="1:10" s="191" customFormat="1" ht="11.25">
      <c r="A55" s="192"/>
      <c r="B55" s="192"/>
      <c r="C55" s="133"/>
    </row>
    <row r="56" spans="1:10" s="191" customFormat="1" ht="11.25">
      <c r="A56" s="193" t="s">
        <v>105</v>
      </c>
      <c r="B56" s="192"/>
      <c r="C56" s="133"/>
      <c r="D56" s="133"/>
      <c r="E56" s="133"/>
      <c r="F56" s="133"/>
      <c r="G56" s="133"/>
      <c r="H56" s="133"/>
      <c r="I56" s="133"/>
    </row>
    <row r="57" spans="1:10" ht="14.65" customHeight="1"/>
    <row r="58" spans="1:10" ht="17.25" customHeight="1">
      <c r="B58" s="217" t="s">
        <v>166</v>
      </c>
      <c r="C58" s="215" t="s">
        <v>12</v>
      </c>
      <c r="D58" s="213">
        <v>1.1399999999999999</v>
      </c>
      <c r="E58" s="213">
        <v>1.65</v>
      </c>
      <c r="F58" s="213">
        <v>2.12</v>
      </c>
      <c r="G58" s="213">
        <v>3.55</v>
      </c>
      <c r="H58" s="213">
        <v>4.66</v>
      </c>
      <c r="I58" s="213">
        <v>5.49</v>
      </c>
    </row>
    <row r="59" spans="1:10" ht="17.25" customHeight="1">
      <c r="B59" s="214" t="s">
        <v>167</v>
      </c>
      <c r="C59" s="215" t="s">
        <v>12</v>
      </c>
      <c r="D59" s="213">
        <v>1.1499999999999999</v>
      </c>
      <c r="E59" s="213">
        <v>1.7</v>
      </c>
      <c r="F59" s="213">
        <v>2.15</v>
      </c>
      <c r="G59" s="213">
        <v>3.3</v>
      </c>
      <c r="H59" s="213">
        <v>4.92</v>
      </c>
      <c r="I59" s="213">
        <v>5.76</v>
      </c>
    </row>
    <row r="60" spans="1:10" ht="17.25" customHeight="1">
      <c r="B60" s="214" t="s">
        <v>168</v>
      </c>
      <c r="C60" s="215" t="s">
        <v>17</v>
      </c>
      <c r="D60" s="213">
        <v>5.41</v>
      </c>
      <c r="E60" s="213">
        <v>7.95</v>
      </c>
      <c r="F60" s="213">
        <v>10.35</v>
      </c>
      <c r="G60" s="213">
        <v>6.01</v>
      </c>
      <c r="H60" s="213">
        <v>9.02</v>
      </c>
      <c r="I60" s="213">
        <v>10.52</v>
      </c>
    </row>
    <row r="61" spans="1:10" ht="17.25" customHeight="1">
      <c r="B61" s="214" t="s">
        <v>169</v>
      </c>
      <c r="C61" s="215" t="s">
        <v>17</v>
      </c>
      <c r="D61" s="213">
        <v>1.1399999999999999</v>
      </c>
      <c r="E61" s="213">
        <v>1.65</v>
      </c>
      <c r="F61" s="213">
        <v>2.12</v>
      </c>
      <c r="G61" s="213">
        <v>3.55</v>
      </c>
      <c r="H61" s="213">
        <v>4.66</v>
      </c>
      <c r="I61" s="213">
        <v>5.49</v>
      </c>
    </row>
    <row r="62" spans="1:10" ht="17.25" customHeight="1">
      <c r="B62" s="214" t="s">
        <v>989</v>
      </c>
      <c r="C62" s="215"/>
      <c r="D62" s="215">
        <f>D58/2*1000</f>
        <v>570</v>
      </c>
      <c r="E62" s="215">
        <f t="shared" ref="E62:I62" si="8">E58/2*1000</f>
        <v>825</v>
      </c>
      <c r="F62" s="215">
        <f t="shared" si="8"/>
        <v>1060</v>
      </c>
      <c r="G62" s="215">
        <f t="shared" si="8"/>
        <v>1775</v>
      </c>
      <c r="H62" s="215">
        <f t="shared" si="8"/>
        <v>2330</v>
      </c>
      <c r="I62" s="215">
        <f t="shared" si="8"/>
        <v>2745</v>
      </c>
    </row>
    <row r="63" spans="1:10" ht="17.25" customHeight="1">
      <c r="B63" s="214" t="s">
        <v>949</v>
      </c>
      <c r="C63" s="215"/>
      <c r="D63" s="220">
        <f>D7/D58</f>
        <v>3.1578947368421058</v>
      </c>
      <c r="E63" s="220">
        <f t="shared" ref="E63:I63" si="9">E7/E58</f>
        <v>3.2121212121212124</v>
      </c>
      <c r="F63" s="220">
        <f t="shared" si="9"/>
        <v>3.3962264150943398</v>
      </c>
      <c r="G63" s="220">
        <f t="shared" si="9"/>
        <v>2.9859154929577465</v>
      </c>
      <c r="H63" s="220">
        <f t="shared" si="9"/>
        <v>3.0042918454935621</v>
      </c>
      <c r="I63" s="220">
        <f t="shared" si="9"/>
        <v>3.2058287795992717</v>
      </c>
    </row>
    <row r="64" spans="1:10" ht="17.25" customHeight="1">
      <c r="B64" s="214" t="s">
        <v>950</v>
      </c>
      <c r="C64" s="215"/>
      <c r="D64" s="220">
        <f>D10/D59</f>
        <v>3.3913043478260874</v>
      </c>
      <c r="E64" s="220">
        <f t="shared" ref="E64:I64" si="10">E10/E59</f>
        <v>3.4117647058823528</v>
      </c>
      <c r="F64" s="220">
        <f t="shared" si="10"/>
        <v>3.7581395348837212</v>
      </c>
      <c r="G64" s="220">
        <f t="shared" si="10"/>
        <v>3.5454545454545454</v>
      </c>
      <c r="H64" s="220">
        <f t="shared" si="10"/>
        <v>3.1504065040650406</v>
      </c>
      <c r="I64" s="220">
        <f t="shared" si="10"/>
        <v>3.2118055555555558</v>
      </c>
    </row>
    <row r="65" spans="2:9" ht="17.25" customHeight="1">
      <c r="B65" s="66" t="s">
        <v>993</v>
      </c>
      <c r="C65" s="215"/>
      <c r="D65" s="215" t="s">
        <v>951</v>
      </c>
      <c r="E65" s="215" t="s">
        <v>953</v>
      </c>
      <c r="F65" s="215" t="s">
        <v>955</v>
      </c>
      <c r="G65" s="215" t="s">
        <v>957</v>
      </c>
      <c r="H65" s="215" t="s">
        <v>952</v>
      </c>
      <c r="I65" s="215" t="s">
        <v>959</v>
      </c>
    </row>
    <row r="66" spans="2:9" ht="17.25" customHeight="1">
      <c r="B66" s="66" t="s">
        <v>994</v>
      </c>
      <c r="C66" s="215"/>
      <c r="D66" s="215" t="s">
        <v>952</v>
      </c>
      <c r="E66" s="215" t="s">
        <v>954</v>
      </c>
      <c r="F66" s="215" t="s">
        <v>956</v>
      </c>
      <c r="G66" s="215" t="s">
        <v>954</v>
      </c>
      <c r="H66" s="215" t="s">
        <v>958</v>
      </c>
      <c r="I66" s="215" t="s">
        <v>952</v>
      </c>
    </row>
    <row r="67" spans="2:9" ht="17.25" customHeight="1">
      <c r="B67" s="214" t="s">
        <v>992</v>
      </c>
      <c r="C67" s="215"/>
      <c r="D67" s="215" t="s">
        <v>965</v>
      </c>
      <c r="E67" s="215" t="s">
        <v>965</v>
      </c>
      <c r="F67" s="215" t="s">
        <v>965</v>
      </c>
      <c r="G67" s="215" t="s">
        <v>965</v>
      </c>
      <c r="H67" s="215" t="s">
        <v>965</v>
      </c>
      <c r="I67" s="215" t="s">
        <v>965</v>
      </c>
    </row>
    <row r="68" spans="2:9" ht="17.25" customHeight="1">
      <c r="B68" s="214" t="s">
        <v>974</v>
      </c>
      <c r="C68" s="215"/>
      <c r="D68" s="215" t="s">
        <v>966</v>
      </c>
      <c r="E68" s="215" t="s">
        <v>966</v>
      </c>
      <c r="F68" s="215" t="s">
        <v>966</v>
      </c>
      <c r="G68" s="215" t="s">
        <v>966</v>
      </c>
      <c r="H68" s="215" t="s">
        <v>966</v>
      </c>
      <c r="I68" s="215" t="s">
        <v>966</v>
      </c>
    </row>
    <row r="69" spans="2:9" ht="12"/>
    <row r="70" spans="2:9" ht="12"/>
    <row r="71" spans="2:9" ht="12"/>
    <row r="72" spans="2:9" ht="12"/>
  </sheetData>
  <mergeCells count="21">
    <mergeCell ref="A44:B44"/>
    <mergeCell ref="A49:B49"/>
    <mergeCell ref="A2:C2"/>
    <mergeCell ref="A3:C3"/>
    <mergeCell ref="A4:B4"/>
    <mergeCell ref="A51:A53"/>
    <mergeCell ref="B5:B7"/>
    <mergeCell ref="B8:B10"/>
    <mergeCell ref="A35:B36"/>
    <mergeCell ref="A50:B50"/>
    <mergeCell ref="A5:A10"/>
    <mergeCell ref="A13:A22"/>
    <mergeCell ref="A23:A27"/>
    <mergeCell ref="A28:A34"/>
    <mergeCell ref="A38:A39"/>
    <mergeCell ref="A40:A41"/>
    <mergeCell ref="A42:A43"/>
    <mergeCell ref="A45:A48"/>
    <mergeCell ref="A11:B11"/>
    <mergeCell ref="A12:B12"/>
    <mergeCell ref="A37:B37"/>
  </mergeCells>
  <phoneticPr fontId="15" type="noConversion"/>
  <dataValidations xWindow="742" yWindow="222" count="1">
    <dataValidation allowBlank="1" showInputMessage="1" showErrorMessage="1" prompt="标准单位是kW,请不要输入单位" sqref="D5:I5 D7:I8 D10:I11"/>
  </dataValidations>
  <pageMargins left="0.69930555555555596" right="0.69930555555555596" top="0.75" bottom="0.75" header="0.3" footer="0.3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pane xSplit="3" ySplit="2" topLeftCell="L3" activePane="bottomRight" state="frozen"/>
      <selection pane="topRight"/>
      <selection pane="bottomLeft"/>
      <selection pane="bottomRight" activeCell="L15" sqref="L15"/>
    </sheetView>
  </sheetViews>
  <sheetFormatPr defaultColWidth="9" defaultRowHeight="12"/>
  <cols>
    <col min="1" max="1" width="16.125" style="115" customWidth="1"/>
    <col min="2" max="2" width="25.375" style="115" customWidth="1"/>
    <col min="3" max="3" width="9" style="115"/>
    <col min="4" max="17" width="17.5" style="69" customWidth="1"/>
    <col min="18" max="16384" width="9" style="115"/>
  </cols>
  <sheetData>
    <row r="1" spans="1:17" ht="38.25" customHeight="1">
      <c r="A1" s="271" t="s">
        <v>0</v>
      </c>
      <c r="B1" s="271"/>
    </row>
    <row r="2" spans="1:17" ht="15.75" customHeight="1">
      <c r="A2" s="267" t="s">
        <v>1</v>
      </c>
      <c r="B2" s="272"/>
      <c r="C2" s="268"/>
      <c r="D2" s="31" t="s">
        <v>106</v>
      </c>
      <c r="E2" s="31" t="s">
        <v>107</v>
      </c>
      <c r="F2" s="31" t="s">
        <v>108</v>
      </c>
      <c r="G2" s="31" t="s">
        <v>109</v>
      </c>
      <c r="H2" s="31" t="s">
        <v>110</v>
      </c>
      <c r="I2" s="31" t="s">
        <v>111</v>
      </c>
      <c r="J2" s="31" t="s">
        <v>112</v>
      </c>
      <c r="K2" s="31" t="s">
        <v>113</v>
      </c>
      <c r="L2" s="31" t="s">
        <v>114</v>
      </c>
      <c r="M2" s="31" t="s">
        <v>115</v>
      </c>
      <c r="N2" s="31" t="s">
        <v>116</v>
      </c>
      <c r="O2" s="31" t="s">
        <v>117</v>
      </c>
      <c r="P2" s="31" t="s">
        <v>118</v>
      </c>
      <c r="Q2" s="31" t="s">
        <v>119</v>
      </c>
    </row>
    <row r="3" spans="1:17" ht="15.75" customHeight="1">
      <c r="A3" s="273" t="s">
        <v>2</v>
      </c>
      <c r="B3" s="274"/>
      <c r="C3" s="275"/>
      <c r="D3" s="117" t="s">
        <v>120</v>
      </c>
      <c r="E3" s="117" t="s">
        <v>121</v>
      </c>
      <c r="F3" s="117" t="s">
        <v>122</v>
      </c>
      <c r="G3" s="117" t="s">
        <v>123</v>
      </c>
      <c r="H3" s="117" t="s">
        <v>124</v>
      </c>
      <c r="I3" s="117" t="s">
        <v>125</v>
      </c>
      <c r="J3" s="117" t="s">
        <v>126</v>
      </c>
      <c r="K3" s="117" t="s">
        <v>127</v>
      </c>
      <c r="L3" s="117" t="s">
        <v>128</v>
      </c>
      <c r="M3" s="117" t="s">
        <v>129</v>
      </c>
      <c r="N3" s="117" t="s">
        <v>130</v>
      </c>
      <c r="O3" s="117" t="s">
        <v>131</v>
      </c>
      <c r="P3" s="117" t="s">
        <v>132</v>
      </c>
      <c r="Q3" s="117" t="s">
        <v>133</v>
      </c>
    </row>
    <row r="4" spans="1:17" ht="15.75" customHeight="1">
      <c r="A4" s="273" t="s">
        <v>3</v>
      </c>
      <c r="B4" s="274"/>
      <c r="C4" s="275"/>
      <c r="D4" s="117">
        <v>65965303520</v>
      </c>
      <c r="E4" s="117">
        <v>65965303160</v>
      </c>
      <c r="F4" s="117">
        <v>65970100535</v>
      </c>
      <c r="G4" s="117">
        <v>65965303470</v>
      </c>
      <c r="H4" s="117">
        <v>65970100577</v>
      </c>
      <c r="I4" s="117">
        <v>65970101328</v>
      </c>
      <c r="J4" s="117">
        <v>65964904270</v>
      </c>
      <c r="K4" s="117">
        <v>65965303200</v>
      </c>
      <c r="L4" s="117" t="s">
        <v>4</v>
      </c>
      <c r="M4" s="117">
        <v>65965303210</v>
      </c>
      <c r="N4" s="117">
        <v>65970100621</v>
      </c>
      <c r="O4" s="117" t="s">
        <v>4</v>
      </c>
      <c r="P4" s="117">
        <v>65965303530</v>
      </c>
      <c r="Q4" s="117">
        <v>65970101326</v>
      </c>
    </row>
    <row r="5" spans="1:17" ht="15.75" customHeight="1">
      <c r="A5" s="267" t="s">
        <v>5</v>
      </c>
      <c r="B5" s="268"/>
      <c r="C5" s="35" t="s">
        <v>6</v>
      </c>
      <c r="D5" s="31" t="s">
        <v>134</v>
      </c>
      <c r="E5" s="31" t="s">
        <v>134</v>
      </c>
      <c r="F5" s="31" t="s">
        <v>134</v>
      </c>
      <c r="G5" s="31" t="s">
        <v>134</v>
      </c>
      <c r="H5" s="31" t="s">
        <v>134</v>
      </c>
      <c r="I5" s="31" t="s">
        <v>134</v>
      </c>
      <c r="J5" s="31" t="s">
        <v>134</v>
      </c>
      <c r="K5" s="31" t="s">
        <v>134</v>
      </c>
      <c r="L5" s="31" t="s">
        <v>134</v>
      </c>
      <c r="M5" s="31" t="s">
        <v>134</v>
      </c>
      <c r="N5" s="31" t="s">
        <v>135</v>
      </c>
      <c r="O5" s="31" t="s">
        <v>135</v>
      </c>
      <c r="P5" s="31" t="s">
        <v>135</v>
      </c>
      <c r="Q5" s="31" t="s">
        <v>135</v>
      </c>
    </row>
    <row r="6" spans="1:17" ht="15.75" customHeight="1">
      <c r="A6" s="267" t="s">
        <v>14</v>
      </c>
      <c r="B6" s="268"/>
      <c r="C6" s="35" t="s">
        <v>12</v>
      </c>
      <c r="D6" s="50">
        <v>2.84</v>
      </c>
      <c r="E6" s="50">
        <v>2.84</v>
      </c>
      <c r="F6" s="50">
        <v>3.91</v>
      </c>
      <c r="G6" s="50">
        <v>3.91</v>
      </c>
      <c r="H6" s="50">
        <v>5.9</v>
      </c>
      <c r="I6" s="50">
        <v>5.9</v>
      </c>
      <c r="J6" s="50">
        <v>7.3</v>
      </c>
      <c r="K6" s="50">
        <v>7.3</v>
      </c>
      <c r="L6" s="50">
        <v>8.1</v>
      </c>
      <c r="M6" s="50">
        <v>8.1</v>
      </c>
      <c r="N6" s="50">
        <v>7.2</v>
      </c>
      <c r="O6" s="50">
        <v>7.2</v>
      </c>
      <c r="P6" s="50">
        <v>7.8</v>
      </c>
      <c r="Q6" s="50">
        <v>7.8</v>
      </c>
    </row>
    <row r="7" spans="1:17" ht="15.75" customHeight="1">
      <c r="A7" s="267" t="s">
        <v>16</v>
      </c>
      <c r="B7" s="268"/>
      <c r="C7" s="35" t="s">
        <v>17</v>
      </c>
      <c r="D7" s="53">
        <v>14.36</v>
      </c>
      <c r="E7" s="53">
        <v>14.36</v>
      </c>
      <c r="F7" s="53">
        <v>20.100000000000001</v>
      </c>
      <c r="G7" s="53">
        <v>20.100000000000001</v>
      </c>
      <c r="H7" s="53">
        <v>26.9</v>
      </c>
      <c r="I7" s="53">
        <v>26.9</v>
      </c>
      <c r="J7" s="53">
        <v>33.200000000000003</v>
      </c>
      <c r="K7" s="53">
        <v>33.200000000000003</v>
      </c>
      <c r="L7" s="53">
        <v>36.9</v>
      </c>
      <c r="M7" s="53">
        <v>36.9</v>
      </c>
      <c r="N7" s="53">
        <v>13.25</v>
      </c>
      <c r="O7" s="53">
        <v>13.25</v>
      </c>
      <c r="P7" s="53">
        <v>14.16</v>
      </c>
      <c r="Q7" s="53">
        <v>14.16</v>
      </c>
    </row>
    <row r="8" spans="1:17" ht="15.75" customHeight="1">
      <c r="A8" s="257" t="s">
        <v>8</v>
      </c>
      <c r="B8" s="257" t="s">
        <v>9</v>
      </c>
      <c r="C8" s="35" t="s">
        <v>10</v>
      </c>
      <c r="D8" s="31">
        <v>18000</v>
      </c>
      <c r="E8" s="31">
        <v>18000</v>
      </c>
      <c r="F8" s="31">
        <v>24000</v>
      </c>
      <c r="G8" s="31">
        <v>24000</v>
      </c>
      <c r="H8" s="31">
        <v>36000</v>
      </c>
      <c r="I8" s="31">
        <v>36000</v>
      </c>
      <c r="J8" s="31">
        <v>48000</v>
      </c>
      <c r="K8" s="31">
        <v>48000</v>
      </c>
      <c r="L8" s="73">
        <v>55000</v>
      </c>
      <c r="M8" s="73">
        <v>55000</v>
      </c>
      <c r="N8" s="31">
        <v>48000</v>
      </c>
      <c r="O8" s="31">
        <v>48000</v>
      </c>
      <c r="P8" s="73">
        <v>55000</v>
      </c>
      <c r="Q8" s="73">
        <v>55000</v>
      </c>
    </row>
    <row r="9" spans="1:17" ht="15.75" customHeight="1">
      <c r="A9" s="257"/>
      <c r="B9" s="257"/>
      <c r="C9" s="35" t="s">
        <v>11</v>
      </c>
      <c r="D9" s="118">
        <v>1.5</v>
      </c>
      <c r="E9" s="118">
        <v>1.5</v>
      </c>
      <c r="F9" s="118">
        <v>2.038694</v>
      </c>
      <c r="G9" s="118">
        <v>2.038694</v>
      </c>
      <c r="H9" s="118">
        <v>3</v>
      </c>
      <c r="I9" s="118">
        <v>3</v>
      </c>
      <c r="J9" s="118">
        <v>3.9941759999999999</v>
      </c>
      <c r="K9" s="118">
        <v>3.9941759999999999</v>
      </c>
      <c r="L9" s="74">
        <v>4.5999999999999996</v>
      </c>
      <c r="M9" s="74">
        <v>4.5999999999999996</v>
      </c>
      <c r="N9" s="118">
        <v>3.9941759999999999</v>
      </c>
      <c r="O9" s="118">
        <v>3.9941759999999999</v>
      </c>
      <c r="P9" s="74">
        <v>4.5999999999999996</v>
      </c>
      <c r="Q9" s="74">
        <v>4.5999999999999996</v>
      </c>
    </row>
    <row r="10" spans="1:17" ht="15.75" customHeight="1">
      <c r="A10" s="257"/>
      <c r="B10" s="257"/>
      <c r="C10" s="35" t="s">
        <v>12</v>
      </c>
      <c r="D10" s="118">
        <v>5.2</v>
      </c>
      <c r="E10" s="118">
        <v>5.2</v>
      </c>
      <c r="F10" s="118">
        <v>7.1</v>
      </c>
      <c r="G10" s="118">
        <v>7.1</v>
      </c>
      <c r="H10" s="118">
        <v>10.5</v>
      </c>
      <c r="I10" s="118">
        <v>10.5</v>
      </c>
      <c r="J10" s="118">
        <v>14.064</v>
      </c>
      <c r="K10" s="118">
        <v>14.064</v>
      </c>
      <c r="L10" s="74">
        <v>16</v>
      </c>
      <c r="M10" s="74">
        <v>16</v>
      </c>
      <c r="N10" s="118">
        <v>14.064</v>
      </c>
      <c r="O10" s="118">
        <v>14.064</v>
      </c>
      <c r="P10" s="74">
        <v>16</v>
      </c>
      <c r="Q10" s="74">
        <v>16</v>
      </c>
    </row>
    <row r="11" spans="1:17" ht="15.75" customHeight="1">
      <c r="A11" s="257"/>
      <c r="B11" s="257" t="s">
        <v>13</v>
      </c>
      <c r="C11" s="35" t="s">
        <v>10</v>
      </c>
      <c r="D11" s="31" t="s">
        <v>4</v>
      </c>
      <c r="E11" s="31">
        <v>19000</v>
      </c>
      <c r="F11" s="31" t="s">
        <v>4</v>
      </c>
      <c r="G11" s="31">
        <v>27000</v>
      </c>
      <c r="H11" s="31" t="s">
        <v>4</v>
      </c>
      <c r="I11" s="31">
        <v>37500</v>
      </c>
      <c r="J11" s="31" t="s">
        <v>4</v>
      </c>
      <c r="K11" s="31">
        <v>50000</v>
      </c>
      <c r="L11" s="73" t="s">
        <v>4</v>
      </c>
      <c r="M11" s="73">
        <v>60000</v>
      </c>
      <c r="N11" s="31" t="s">
        <v>4</v>
      </c>
      <c r="O11" s="31">
        <v>50000</v>
      </c>
      <c r="P11" s="73" t="s">
        <v>4</v>
      </c>
      <c r="Q11" s="73">
        <v>60000</v>
      </c>
    </row>
    <row r="12" spans="1:17" ht="15.75" customHeight="1">
      <c r="A12" s="257"/>
      <c r="B12" s="257"/>
      <c r="C12" s="35" t="s">
        <v>11</v>
      </c>
      <c r="D12" s="37" t="s">
        <v>4</v>
      </c>
      <c r="E12" s="37">
        <v>1.5893492</v>
      </c>
      <c r="F12" s="37" t="s">
        <v>4</v>
      </c>
      <c r="G12" s="37">
        <v>2.2596033140848601</v>
      </c>
      <c r="H12" s="37" t="s">
        <v>4</v>
      </c>
      <c r="I12" s="37">
        <v>3.1383379362289698</v>
      </c>
      <c r="J12" s="37" t="s">
        <v>4</v>
      </c>
      <c r="K12" s="37">
        <v>4.1844505816386297</v>
      </c>
      <c r="L12" s="78" t="s">
        <v>4</v>
      </c>
      <c r="M12" s="78">
        <v>5.0999999999999996</v>
      </c>
      <c r="N12" s="37" t="s">
        <v>4</v>
      </c>
      <c r="O12" s="37">
        <v>4.1844505816386297</v>
      </c>
      <c r="P12" s="78" t="s">
        <v>4</v>
      </c>
      <c r="Q12" s="78">
        <v>5.0999999999999996</v>
      </c>
    </row>
    <row r="13" spans="1:17" ht="15.75" customHeight="1">
      <c r="A13" s="257"/>
      <c r="B13" s="257"/>
      <c r="C13" s="35" t="s">
        <v>12</v>
      </c>
      <c r="D13" s="37" t="s">
        <v>4</v>
      </c>
      <c r="E13" s="37">
        <v>5.5653192735793802</v>
      </c>
      <c r="F13" s="37" t="s">
        <v>4</v>
      </c>
      <c r="G13" s="37">
        <v>7.9086115992970099</v>
      </c>
      <c r="H13" s="37" t="s">
        <v>4</v>
      </c>
      <c r="I13" s="37">
        <v>10.984182776801401</v>
      </c>
      <c r="J13" s="37" t="s">
        <v>4</v>
      </c>
      <c r="K13" s="37">
        <v>14.645577035735201</v>
      </c>
      <c r="L13" s="78" t="s">
        <v>4</v>
      </c>
      <c r="M13" s="78">
        <v>17.5</v>
      </c>
      <c r="N13" s="37" t="s">
        <v>4</v>
      </c>
      <c r="O13" s="37">
        <v>14.645577035735201</v>
      </c>
      <c r="P13" s="78" t="s">
        <v>4</v>
      </c>
      <c r="Q13" s="78">
        <v>17.5</v>
      </c>
    </row>
    <row r="14" spans="1:17" ht="15.75" customHeight="1">
      <c r="A14" s="258" t="s">
        <v>18</v>
      </c>
      <c r="B14" s="51" t="s">
        <v>1</v>
      </c>
      <c r="C14" s="51"/>
      <c r="D14" s="31" t="s">
        <v>136</v>
      </c>
      <c r="E14" s="31" t="s">
        <v>136</v>
      </c>
      <c r="F14" s="31" t="s">
        <v>137</v>
      </c>
      <c r="G14" s="31" t="s">
        <v>137</v>
      </c>
      <c r="H14" s="31" t="s">
        <v>138</v>
      </c>
      <c r="I14" s="31" t="s">
        <v>138</v>
      </c>
      <c r="J14" s="31" t="s">
        <v>139</v>
      </c>
      <c r="K14" s="31" t="s">
        <v>139</v>
      </c>
      <c r="L14" s="31" t="s">
        <v>140</v>
      </c>
      <c r="M14" s="31" t="s">
        <v>140</v>
      </c>
      <c r="N14" s="31" t="s">
        <v>141</v>
      </c>
      <c r="O14" s="31" t="s">
        <v>141</v>
      </c>
      <c r="P14" s="31" t="s">
        <v>142</v>
      </c>
      <c r="Q14" s="31" t="s">
        <v>142</v>
      </c>
    </row>
    <row r="15" spans="1:17" ht="15.75" customHeight="1">
      <c r="A15" s="259"/>
      <c r="B15" s="51" t="s">
        <v>19</v>
      </c>
      <c r="C15" s="51"/>
      <c r="D15" s="52" t="s">
        <v>20</v>
      </c>
      <c r="E15" s="52" t="s">
        <v>20</v>
      </c>
      <c r="F15" s="52" t="s">
        <v>20</v>
      </c>
      <c r="G15" s="52" t="s">
        <v>20</v>
      </c>
      <c r="H15" s="52" t="s">
        <v>143</v>
      </c>
      <c r="I15" s="52" t="s">
        <v>143</v>
      </c>
      <c r="J15" s="52" t="s">
        <v>143</v>
      </c>
      <c r="K15" s="52" t="s">
        <v>143</v>
      </c>
      <c r="L15" s="52" t="s">
        <v>143</v>
      </c>
      <c r="M15" s="52" t="s">
        <v>143</v>
      </c>
      <c r="N15" s="52" t="s">
        <v>143</v>
      </c>
      <c r="O15" s="52" t="s">
        <v>143</v>
      </c>
      <c r="P15" s="52" t="s">
        <v>143</v>
      </c>
      <c r="Q15" s="52" t="s">
        <v>143</v>
      </c>
    </row>
    <row r="16" spans="1:17" ht="15.75" customHeight="1">
      <c r="A16" s="259"/>
      <c r="B16" s="51" t="s">
        <v>21</v>
      </c>
      <c r="C16" s="51"/>
      <c r="D16" s="63" t="s">
        <v>22</v>
      </c>
      <c r="E16" s="63" t="s">
        <v>22</v>
      </c>
      <c r="F16" s="63" t="s">
        <v>22</v>
      </c>
      <c r="G16" s="63" t="s">
        <v>22</v>
      </c>
      <c r="H16" s="63" t="s">
        <v>23</v>
      </c>
      <c r="I16" s="63" t="s">
        <v>23</v>
      </c>
      <c r="J16" s="63" t="s">
        <v>23</v>
      </c>
      <c r="K16" s="63" t="s">
        <v>23</v>
      </c>
      <c r="L16" s="63" t="s">
        <v>23</v>
      </c>
      <c r="M16" s="63" t="s">
        <v>23</v>
      </c>
      <c r="N16" s="63" t="s">
        <v>23</v>
      </c>
      <c r="O16" s="63" t="s">
        <v>23</v>
      </c>
      <c r="P16" s="63" t="s">
        <v>23</v>
      </c>
      <c r="Q16" s="63" t="s">
        <v>23</v>
      </c>
    </row>
    <row r="17" spans="1:17" ht="15.75" customHeight="1">
      <c r="A17" s="259"/>
      <c r="B17" s="51" t="s">
        <v>8</v>
      </c>
      <c r="C17" s="51" t="s">
        <v>15</v>
      </c>
      <c r="D17" s="63">
        <v>6030</v>
      </c>
      <c r="E17" s="63">
        <v>6030</v>
      </c>
      <c r="F17" s="63">
        <v>7330</v>
      </c>
      <c r="G17" s="63">
        <v>7330</v>
      </c>
      <c r="H17" s="63">
        <v>11900</v>
      </c>
      <c r="I17" s="63">
        <v>11900</v>
      </c>
      <c r="J17" s="63">
        <v>14200</v>
      </c>
      <c r="K17" s="63">
        <v>14200</v>
      </c>
      <c r="L17" s="63">
        <v>16700</v>
      </c>
      <c r="M17" s="63">
        <v>16700</v>
      </c>
      <c r="N17" s="63">
        <v>14200</v>
      </c>
      <c r="O17" s="63">
        <v>14200</v>
      </c>
      <c r="P17" s="63">
        <v>16600</v>
      </c>
      <c r="Q17" s="63">
        <v>16600</v>
      </c>
    </row>
    <row r="18" spans="1:17" ht="15.75" customHeight="1">
      <c r="A18" s="259"/>
      <c r="B18" s="51" t="s">
        <v>24</v>
      </c>
      <c r="C18" s="51" t="s">
        <v>15</v>
      </c>
      <c r="D18" s="63">
        <v>2025</v>
      </c>
      <c r="E18" s="63">
        <v>2025</v>
      </c>
      <c r="F18" s="63">
        <v>2445</v>
      </c>
      <c r="G18" s="63">
        <v>2445</v>
      </c>
      <c r="H18" s="63">
        <v>3900</v>
      </c>
      <c r="I18" s="63">
        <v>3900</v>
      </c>
      <c r="J18" s="63">
        <v>4550</v>
      </c>
      <c r="K18" s="63">
        <v>4550</v>
      </c>
      <c r="L18" s="63">
        <v>5300</v>
      </c>
      <c r="M18" s="63">
        <v>5300</v>
      </c>
      <c r="N18" s="63">
        <v>4400</v>
      </c>
      <c r="O18" s="63">
        <v>4400</v>
      </c>
      <c r="P18" s="63">
        <v>5107</v>
      </c>
      <c r="Q18" s="63">
        <v>5107</v>
      </c>
    </row>
    <row r="19" spans="1:17" ht="15.75" customHeight="1">
      <c r="A19" s="259"/>
      <c r="B19" s="51" t="s">
        <v>25</v>
      </c>
      <c r="C19" s="51" t="s">
        <v>17</v>
      </c>
      <c r="D19" s="63">
        <v>9.4</v>
      </c>
      <c r="E19" s="63">
        <v>9.4</v>
      </c>
      <c r="F19" s="63">
        <v>12</v>
      </c>
      <c r="G19" s="63">
        <v>12</v>
      </c>
      <c r="H19" s="50">
        <v>18.600000000000001</v>
      </c>
      <c r="I19" s="50">
        <v>18.600000000000001</v>
      </c>
      <c r="J19" s="63">
        <v>22.6</v>
      </c>
      <c r="K19" s="63">
        <v>22.6</v>
      </c>
      <c r="L19" s="63">
        <v>27.1</v>
      </c>
      <c r="M19" s="63">
        <v>27.1</v>
      </c>
      <c r="N19" s="63">
        <v>7.5</v>
      </c>
      <c r="O19" s="63">
        <v>7.5</v>
      </c>
      <c r="P19" s="63">
        <v>8.74</v>
      </c>
      <c r="Q19" s="63">
        <v>8.74</v>
      </c>
    </row>
    <row r="20" spans="1:17" ht="15.75" customHeight="1">
      <c r="A20" s="259"/>
      <c r="B20" s="51" t="s">
        <v>26</v>
      </c>
      <c r="C20" s="51" t="s">
        <v>17</v>
      </c>
      <c r="D20" s="63">
        <v>42</v>
      </c>
      <c r="E20" s="63">
        <v>42</v>
      </c>
      <c r="F20" s="63">
        <v>65</v>
      </c>
      <c r="G20" s="63">
        <v>65</v>
      </c>
      <c r="H20" s="63">
        <v>158</v>
      </c>
      <c r="I20" s="63">
        <v>158</v>
      </c>
      <c r="J20" s="63">
        <v>164</v>
      </c>
      <c r="K20" s="63">
        <v>164</v>
      </c>
      <c r="L20" s="63">
        <v>154</v>
      </c>
      <c r="M20" s="63">
        <v>154</v>
      </c>
      <c r="N20" s="63">
        <v>58</v>
      </c>
      <c r="O20" s="63">
        <v>58</v>
      </c>
      <c r="P20" s="63">
        <v>63</v>
      </c>
      <c r="Q20" s="63">
        <v>63</v>
      </c>
    </row>
    <row r="21" spans="1:17" ht="15.75" customHeight="1">
      <c r="A21" s="259"/>
      <c r="B21" s="119" t="s">
        <v>144</v>
      </c>
      <c r="C21" s="51"/>
      <c r="D21" s="50">
        <v>125</v>
      </c>
      <c r="E21" s="50">
        <v>125</v>
      </c>
      <c r="F21" s="50">
        <v>125</v>
      </c>
      <c r="G21" s="50">
        <v>150</v>
      </c>
      <c r="H21" s="50">
        <v>150</v>
      </c>
      <c r="I21" s="50">
        <v>150</v>
      </c>
      <c r="J21" s="50">
        <v>150</v>
      </c>
      <c r="K21" s="50">
        <v>150</v>
      </c>
      <c r="L21" s="50">
        <v>150</v>
      </c>
      <c r="M21" s="50">
        <v>150</v>
      </c>
      <c r="N21" s="50">
        <v>145</v>
      </c>
      <c r="O21" s="50">
        <v>145</v>
      </c>
      <c r="P21" s="50">
        <v>145</v>
      </c>
      <c r="Q21" s="50">
        <v>145</v>
      </c>
    </row>
    <row r="22" spans="1:17" ht="15.75" customHeight="1">
      <c r="A22" s="259"/>
      <c r="B22" s="51" t="s">
        <v>29</v>
      </c>
      <c r="C22" s="51" t="s">
        <v>30</v>
      </c>
      <c r="D22" s="50">
        <v>50</v>
      </c>
      <c r="E22" s="50">
        <v>50</v>
      </c>
      <c r="F22" s="50">
        <v>60</v>
      </c>
      <c r="G22" s="50">
        <v>60</v>
      </c>
      <c r="H22" s="50">
        <v>60</v>
      </c>
      <c r="I22" s="50">
        <v>60</v>
      </c>
      <c r="J22" s="50">
        <v>70</v>
      </c>
      <c r="K22" s="50">
        <v>70</v>
      </c>
      <c r="L22" s="50">
        <v>80</v>
      </c>
      <c r="M22" s="50">
        <v>80</v>
      </c>
      <c r="N22" s="50" t="s">
        <v>4</v>
      </c>
      <c r="O22" s="50" t="s">
        <v>4</v>
      </c>
      <c r="P22" s="50" t="s">
        <v>4</v>
      </c>
      <c r="Q22" s="50" t="s">
        <v>4</v>
      </c>
    </row>
    <row r="23" spans="1:17" ht="15.75" customHeight="1">
      <c r="A23" s="260"/>
      <c r="B23" s="51" t="s">
        <v>31</v>
      </c>
      <c r="C23" s="51" t="s">
        <v>32</v>
      </c>
      <c r="D23" s="63">
        <v>600</v>
      </c>
      <c r="E23" s="63">
        <v>600</v>
      </c>
      <c r="F23" s="63">
        <v>600</v>
      </c>
      <c r="G23" s="63">
        <v>600</v>
      </c>
      <c r="H23" s="63">
        <v>1700</v>
      </c>
      <c r="I23" s="63">
        <v>1700</v>
      </c>
      <c r="J23" s="50">
        <v>1400</v>
      </c>
      <c r="K23" s="50">
        <v>1400</v>
      </c>
      <c r="L23" s="50">
        <v>1400</v>
      </c>
      <c r="M23" s="50">
        <v>1400</v>
      </c>
      <c r="N23" s="50">
        <v>1700</v>
      </c>
      <c r="O23" s="50">
        <v>1700</v>
      </c>
      <c r="P23" s="50">
        <v>1700</v>
      </c>
      <c r="Q23" s="50">
        <v>1700</v>
      </c>
    </row>
    <row r="24" spans="1:17" ht="15.75" customHeight="1">
      <c r="A24" s="261" t="s">
        <v>33</v>
      </c>
      <c r="B24" s="116" t="s">
        <v>1</v>
      </c>
      <c r="C24" s="116"/>
      <c r="D24" s="50" t="s">
        <v>145</v>
      </c>
      <c r="E24" s="50" t="s">
        <v>145</v>
      </c>
      <c r="F24" s="50" t="s">
        <v>146</v>
      </c>
      <c r="G24" s="50" t="s">
        <v>146</v>
      </c>
      <c r="H24" s="50" t="s">
        <v>147</v>
      </c>
      <c r="I24" s="50" t="s">
        <v>147</v>
      </c>
      <c r="J24" s="50" t="s">
        <v>148</v>
      </c>
      <c r="K24" s="50" t="s">
        <v>148</v>
      </c>
      <c r="L24" s="50" t="s">
        <v>148</v>
      </c>
      <c r="M24" s="50" t="s">
        <v>148</v>
      </c>
      <c r="N24" s="50" t="s">
        <v>148</v>
      </c>
      <c r="O24" s="50" t="s">
        <v>148</v>
      </c>
      <c r="P24" s="50" t="s">
        <v>148</v>
      </c>
      <c r="Q24" s="50" t="s">
        <v>148</v>
      </c>
    </row>
    <row r="25" spans="1:17" ht="15.75" customHeight="1">
      <c r="A25" s="262"/>
      <c r="B25" s="116" t="s">
        <v>21</v>
      </c>
      <c r="C25" s="116"/>
      <c r="D25" s="50" t="s">
        <v>149</v>
      </c>
      <c r="E25" s="50" t="s">
        <v>149</v>
      </c>
      <c r="F25" s="50" t="s">
        <v>149</v>
      </c>
      <c r="G25" s="50" t="s">
        <v>149</v>
      </c>
      <c r="H25" s="50" t="s">
        <v>150</v>
      </c>
      <c r="I25" s="50" t="s">
        <v>150</v>
      </c>
      <c r="J25" s="50" t="s">
        <v>149</v>
      </c>
      <c r="K25" s="50" t="s">
        <v>149</v>
      </c>
      <c r="L25" s="50" t="s">
        <v>149</v>
      </c>
      <c r="M25" s="50" t="s">
        <v>149</v>
      </c>
      <c r="N25" s="50" t="s">
        <v>149</v>
      </c>
      <c r="O25" s="50" t="s">
        <v>149</v>
      </c>
      <c r="P25" s="50" t="s">
        <v>149</v>
      </c>
      <c r="Q25" s="50" t="s">
        <v>149</v>
      </c>
    </row>
    <row r="26" spans="1:17" ht="15.75" customHeight="1">
      <c r="A26" s="262"/>
      <c r="B26" s="116" t="s">
        <v>151</v>
      </c>
      <c r="C26" s="116" t="s">
        <v>15</v>
      </c>
      <c r="D26" s="50">
        <v>65</v>
      </c>
      <c r="E26" s="50">
        <v>65</v>
      </c>
      <c r="F26" s="50">
        <v>68</v>
      </c>
      <c r="G26" s="50">
        <v>68</v>
      </c>
      <c r="H26" s="50">
        <v>150</v>
      </c>
      <c r="I26" s="50">
        <v>150</v>
      </c>
      <c r="J26" s="50" t="s">
        <v>152</v>
      </c>
      <c r="K26" s="50" t="s">
        <v>152</v>
      </c>
      <c r="L26" s="50" t="s">
        <v>152</v>
      </c>
      <c r="M26" s="50" t="s">
        <v>152</v>
      </c>
      <c r="N26" s="50" t="s">
        <v>152</v>
      </c>
      <c r="O26" s="50" t="s">
        <v>152</v>
      </c>
      <c r="P26" s="50" t="s">
        <v>152</v>
      </c>
      <c r="Q26" s="50" t="s">
        <v>152</v>
      </c>
    </row>
    <row r="27" spans="1:17" ht="15.75" customHeight="1">
      <c r="A27" s="262"/>
      <c r="B27" s="116" t="s">
        <v>29</v>
      </c>
      <c r="C27" s="116" t="s">
        <v>30</v>
      </c>
      <c r="D27" s="50">
        <v>5</v>
      </c>
      <c r="E27" s="50">
        <v>5</v>
      </c>
      <c r="F27" s="50">
        <v>4</v>
      </c>
      <c r="G27" s="50">
        <v>4</v>
      </c>
      <c r="H27" s="50">
        <v>6</v>
      </c>
      <c r="I27" s="50">
        <v>6</v>
      </c>
      <c r="J27" s="50">
        <v>3</v>
      </c>
      <c r="K27" s="50">
        <v>3</v>
      </c>
      <c r="L27" s="50">
        <v>3</v>
      </c>
      <c r="M27" s="50">
        <v>3</v>
      </c>
      <c r="N27" s="50">
        <v>3</v>
      </c>
      <c r="O27" s="50">
        <v>3</v>
      </c>
      <c r="P27" s="50">
        <v>3</v>
      </c>
      <c r="Q27" s="50">
        <v>3</v>
      </c>
    </row>
    <row r="28" spans="1:17" ht="15.75" customHeight="1">
      <c r="A28" s="263"/>
      <c r="B28" s="116" t="s">
        <v>35</v>
      </c>
      <c r="C28" s="116" t="s">
        <v>36</v>
      </c>
      <c r="D28" s="50">
        <v>860</v>
      </c>
      <c r="E28" s="50">
        <v>860</v>
      </c>
      <c r="F28" s="50">
        <v>830</v>
      </c>
      <c r="G28" s="50">
        <v>830</v>
      </c>
      <c r="H28" s="50">
        <v>860</v>
      </c>
      <c r="I28" s="50">
        <v>860</v>
      </c>
      <c r="J28" s="50">
        <v>880</v>
      </c>
      <c r="K28" s="50">
        <v>880</v>
      </c>
      <c r="L28" s="50">
        <v>880</v>
      </c>
      <c r="M28" s="50">
        <v>880</v>
      </c>
      <c r="N28" s="50">
        <v>880</v>
      </c>
      <c r="O28" s="50">
        <v>880</v>
      </c>
      <c r="P28" s="50">
        <v>880</v>
      </c>
      <c r="Q28" s="50">
        <v>880</v>
      </c>
    </row>
    <row r="29" spans="1:17" ht="15.75" customHeight="1">
      <c r="A29" s="264" t="s">
        <v>37</v>
      </c>
      <c r="B29" s="116" t="s">
        <v>38</v>
      </c>
      <c r="C29" s="116"/>
      <c r="D29" s="50">
        <v>2</v>
      </c>
      <c r="E29" s="50">
        <v>2</v>
      </c>
      <c r="F29" s="50">
        <v>2</v>
      </c>
      <c r="G29" s="50">
        <v>2</v>
      </c>
      <c r="H29" s="50">
        <v>2</v>
      </c>
      <c r="I29" s="50">
        <v>2</v>
      </c>
      <c r="J29" s="50">
        <v>2</v>
      </c>
      <c r="K29" s="50">
        <v>2</v>
      </c>
      <c r="L29" s="50">
        <v>3</v>
      </c>
      <c r="M29" s="50">
        <v>3</v>
      </c>
      <c r="N29" s="50">
        <v>2</v>
      </c>
      <c r="O29" s="50">
        <v>2</v>
      </c>
      <c r="P29" s="50">
        <v>3</v>
      </c>
      <c r="Q29" s="50">
        <v>3</v>
      </c>
    </row>
    <row r="30" spans="1:17" ht="15.75" customHeight="1">
      <c r="A30" s="265"/>
      <c r="B30" s="116" t="s">
        <v>39</v>
      </c>
      <c r="C30" s="116" t="s">
        <v>40</v>
      </c>
      <c r="D30" s="50" t="s">
        <v>41</v>
      </c>
      <c r="E30" s="50" t="s">
        <v>41</v>
      </c>
      <c r="F30" s="50" t="s">
        <v>42</v>
      </c>
      <c r="G30" s="50" t="s">
        <v>42</v>
      </c>
      <c r="H30" s="50" t="s">
        <v>42</v>
      </c>
      <c r="I30" s="50" t="s">
        <v>42</v>
      </c>
      <c r="J30" s="50" t="s">
        <v>42</v>
      </c>
      <c r="K30" s="50" t="s">
        <v>42</v>
      </c>
      <c r="L30" s="50" t="s">
        <v>42</v>
      </c>
      <c r="M30" s="50" t="s">
        <v>42</v>
      </c>
      <c r="N30" s="50" t="s">
        <v>42</v>
      </c>
      <c r="O30" s="50" t="s">
        <v>42</v>
      </c>
      <c r="P30" s="50" t="s">
        <v>42</v>
      </c>
      <c r="Q30" s="50" t="s">
        <v>42</v>
      </c>
    </row>
    <row r="31" spans="1:17" ht="15.75" customHeight="1">
      <c r="A31" s="265"/>
      <c r="B31" s="116" t="s">
        <v>153</v>
      </c>
      <c r="C31" s="116" t="s">
        <v>40</v>
      </c>
      <c r="D31" s="50">
        <v>1.6</v>
      </c>
      <c r="E31" s="50">
        <v>1.6</v>
      </c>
      <c r="F31" s="50">
        <v>1.6</v>
      </c>
      <c r="G31" s="50">
        <v>1.6</v>
      </c>
      <c r="H31" s="50">
        <v>1.4</v>
      </c>
      <c r="I31" s="50">
        <v>1.4</v>
      </c>
      <c r="J31" s="50">
        <v>1.6</v>
      </c>
      <c r="K31" s="50">
        <v>1.6</v>
      </c>
      <c r="L31" s="50">
        <v>1.6</v>
      </c>
      <c r="M31" s="50">
        <v>1.6</v>
      </c>
      <c r="N31" s="50">
        <v>1.6</v>
      </c>
      <c r="O31" s="50">
        <v>1.6</v>
      </c>
      <c r="P31" s="50">
        <v>1.6</v>
      </c>
      <c r="Q31" s="50">
        <v>1.6</v>
      </c>
    </row>
    <row r="32" spans="1:17" ht="15.75" customHeight="1">
      <c r="A32" s="265"/>
      <c r="B32" s="116" t="s">
        <v>44</v>
      </c>
      <c r="C32" s="116"/>
      <c r="D32" s="52" t="s">
        <v>154</v>
      </c>
      <c r="E32" s="52" t="s">
        <v>154</v>
      </c>
      <c r="F32" s="52" t="s">
        <v>154</v>
      </c>
      <c r="G32" s="52" t="s">
        <v>154</v>
      </c>
      <c r="H32" s="52" t="s">
        <v>154</v>
      </c>
      <c r="I32" s="52" t="s">
        <v>154</v>
      </c>
      <c r="J32" s="52" t="s">
        <v>154</v>
      </c>
      <c r="K32" s="52" t="s">
        <v>154</v>
      </c>
      <c r="L32" s="52" t="s">
        <v>154</v>
      </c>
      <c r="M32" s="52" t="s">
        <v>154</v>
      </c>
      <c r="N32" s="52" t="s">
        <v>154</v>
      </c>
      <c r="O32" s="52" t="s">
        <v>154</v>
      </c>
      <c r="P32" s="52" t="s">
        <v>154</v>
      </c>
      <c r="Q32" s="52" t="s">
        <v>154</v>
      </c>
    </row>
    <row r="33" spans="1:17" ht="15.75" customHeight="1">
      <c r="A33" s="265"/>
      <c r="B33" s="116" t="s">
        <v>46</v>
      </c>
      <c r="C33" s="116" t="s">
        <v>40</v>
      </c>
      <c r="D33" s="50" t="s">
        <v>47</v>
      </c>
      <c r="E33" s="50" t="s">
        <v>47</v>
      </c>
      <c r="F33" s="50" t="s">
        <v>48</v>
      </c>
      <c r="G33" s="50" t="s">
        <v>48</v>
      </c>
      <c r="H33" s="50" t="s">
        <v>48</v>
      </c>
      <c r="I33" s="50" t="s">
        <v>48</v>
      </c>
      <c r="J33" s="50" t="s">
        <v>48</v>
      </c>
      <c r="K33" s="50" t="s">
        <v>48</v>
      </c>
      <c r="L33" s="50" t="s">
        <v>48</v>
      </c>
      <c r="M33" s="50" t="s">
        <v>48</v>
      </c>
      <c r="N33" s="50" t="s">
        <v>48</v>
      </c>
      <c r="O33" s="50" t="s">
        <v>48</v>
      </c>
      <c r="P33" s="50" t="s">
        <v>48</v>
      </c>
      <c r="Q33" s="50" t="s">
        <v>48</v>
      </c>
    </row>
    <row r="34" spans="1:17" ht="15.75" customHeight="1">
      <c r="A34" s="265"/>
      <c r="B34" s="116" t="s">
        <v>49</v>
      </c>
      <c r="C34" s="116" t="s">
        <v>40</v>
      </c>
      <c r="D34" s="50" t="s">
        <v>155</v>
      </c>
      <c r="E34" s="50" t="s">
        <v>155</v>
      </c>
      <c r="F34" s="50" t="s">
        <v>50</v>
      </c>
      <c r="G34" s="50" t="s">
        <v>50</v>
      </c>
      <c r="H34" s="50" t="s">
        <v>51</v>
      </c>
      <c r="I34" s="50" t="s">
        <v>51</v>
      </c>
      <c r="J34" s="50" t="s">
        <v>52</v>
      </c>
      <c r="K34" s="50" t="s">
        <v>52</v>
      </c>
      <c r="L34" s="50" t="s">
        <v>156</v>
      </c>
      <c r="M34" s="50" t="s">
        <v>156</v>
      </c>
      <c r="N34" s="50" t="s">
        <v>52</v>
      </c>
      <c r="O34" s="50" t="s">
        <v>52</v>
      </c>
      <c r="P34" s="50" t="s">
        <v>156</v>
      </c>
      <c r="Q34" s="50" t="s">
        <v>156</v>
      </c>
    </row>
    <row r="35" spans="1:17" ht="15.75" customHeight="1">
      <c r="A35" s="265"/>
      <c r="B35" s="116" t="s">
        <v>157</v>
      </c>
      <c r="C35" s="116"/>
      <c r="D35" s="50">
        <v>22</v>
      </c>
      <c r="E35" s="50">
        <v>22</v>
      </c>
      <c r="F35" s="50">
        <v>26</v>
      </c>
      <c r="G35" s="50">
        <v>26</v>
      </c>
      <c r="H35" s="50">
        <v>32</v>
      </c>
      <c r="I35" s="50">
        <v>32</v>
      </c>
      <c r="J35" s="50">
        <v>48</v>
      </c>
      <c r="K35" s="50">
        <v>48</v>
      </c>
      <c r="L35" s="50">
        <v>72</v>
      </c>
      <c r="M35" s="50">
        <v>72</v>
      </c>
      <c r="N35" s="50">
        <v>48</v>
      </c>
      <c r="O35" s="50">
        <v>48</v>
      </c>
      <c r="P35" s="50">
        <v>72</v>
      </c>
      <c r="Q35" s="50">
        <v>72</v>
      </c>
    </row>
    <row r="36" spans="1:17" ht="15.75" customHeight="1">
      <c r="A36" s="265"/>
      <c r="B36" s="116" t="s">
        <v>158</v>
      </c>
      <c r="C36" s="116"/>
      <c r="D36" s="50">
        <v>4</v>
      </c>
      <c r="E36" s="50">
        <v>4</v>
      </c>
      <c r="F36" s="50">
        <v>4</v>
      </c>
      <c r="G36" s="50">
        <v>4</v>
      </c>
      <c r="H36" s="50">
        <v>8</v>
      </c>
      <c r="I36" s="50">
        <v>8</v>
      </c>
      <c r="J36" s="50">
        <v>8</v>
      </c>
      <c r="K36" s="50">
        <v>8</v>
      </c>
      <c r="L36" s="50">
        <v>6</v>
      </c>
      <c r="M36" s="50">
        <v>6</v>
      </c>
      <c r="N36" s="50">
        <v>8</v>
      </c>
      <c r="O36" s="50">
        <v>8</v>
      </c>
      <c r="P36" s="50">
        <v>6</v>
      </c>
      <c r="Q36" s="50">
        <v>6</v>
      </c>
    </row>
    <row r="37" spans="1:17" ht="16.5" customHeight="1">
      <c r="A37" s="266"/>
      <c r="B37" s="116" t="s">
        <v>159</v>
      </c>
      <c r="C37" s="116" t="s">
        <v>54</v>
      </c>
      <c r="D37" s="53">
        <v>17.66</v>
      </c>
      <c r="E37" s="53">
        <v>17.66</v>
      </c>
      <c r="F37" s="53">
        <v>31.83</v>
      </c>
      <c r="G37" s="53">
        <v>31.83</v>
      </c>
      <c r="H37" s="53">
        <v>40.700000000000003</v>
      </c>
      <c r="I37" s="53">
        <v>40.700000000000003</v>
      </c>
      <c r="J37" s="53">
        <v>45.3</v>
      </c>
      <c r="K37" s="53">
        <v>45.3</v>
      </c>
      <c r="L37" s="53">
        <v>67.900000000000006</v>
      </c>
      <c r="M37" s="53">
        <v>67.900000000000006</v>
      </c>
      <c r="N37" s="53">
        <v>45.3</v>
      </c>
      <c r="O37" s="53">
        <v>45.3</v>
      </c>
      <c r="P37" s="53">
        <v>67.900000000000006</v>
      </c>
      <c r="Q37" s="53">
        <v>67.900000000000006</v>
      </c>
    </row>
    <row r="38" spans="1:17" ht="15.75" customHeight="1">
      <c r="A38" s="269" t="s">
        <v>55</v>
      </c>
      <c r="B38" s="269"/>
      <c r="C38" s="35" t="s">
        <v>57</v>
      </c>
      <c r="D38" s="50">
        <v>2600</v>
      </c>
      <c r="E38" s="50">
        <v>2600</v>
      </c>
      <c r="F38" s="31">
        <v>2790</v>
      </c>
      <c r="G38" s="31">
        <v>2790</v>
      </c>
      <c r="H38" s="50">
        <v>3190</v>
      </c>
      <c r="I38" s="50">
        <v>3190</v>
      </c>
      <c r="J38" s="31">
        <v>5200</v>
      </c>
      <c r="K38" s="31">
        <v>5200</v>
      </c>
      <c r="L38" s="31">
        <v>5200</v>
      </c>
      <c r="M38" s="31">
        <v>5200</v>
      </c>
      <c r="N38" s="31">
        <v>5200</v>
      </c>
      <c r="O38" s="31">
        <v>5200</v>
      </c>
      <c r="P38" s="31">
        <v>5200</v>
      </c>
      <c r="Q38" s="31">
        <v>5200</v>
      </c>
    </row>
    <row r="39" spans="1:17" ht="15.75" customHeight="1">
      <c r="A39" s="269" t="s">
        <v>58</v>
      </c>
      <c r="B39" s="269"/>
      <c r="C39" s="35" t="s">
        <v>59</v>
      </c>
      <c r="D39" s="50">
        <v>55</v>
      </c>
      <c r="E39" s="50">
        <v>55</v>
      </c>
      <c r="F39" s="50">
        <v>60</v>
      </c>
      <c r="G39" s="50">
        <v>60</v>
      </c>
      <c r="H39" s="50">
        <v>60</v>
      </c>
      <c r="I39" s="50">
        <v>60</v>
      </c>
      <c r="J39" s="50">
        <v>62</v>
      </c>
      <c r="K39" s="50">
        <v>62</v>
      </c>
      <c r="L39" s="50">
        <v>62</v>
      </c>
      <c r="M39" s="50">
        <v>62</v>
      </c>
      <c r="N39" s="50">
        <v>62</v>
      </c>
      <c r="O39" s="50">
        <v>62</v>
      </c>
      <c r="P39" s="50">
        <v>62</v>
      </c>
      <c r="Q39" s="50">
        <v>62</v>
      </c>
    </row>
    <row r="40" spans="1:17" ht="15.75" customHeight="1">
      <c r="A40" s="261" t="s">
        <v>60</v>
      </c>
      <c r="B40" s="35" t="s">
        <v>61</v>
      </c>
      <c r="C40" s="35" t="s">
        <v>40</v>
      </c>
      <c r="D40" s="31" t="s">
        <v>62</v>
      </c>
      <c r="E40" s="31" t="s">
        <v>62</v>
      </c>
      <c r="F40" s="31" t="s">
        <v>63</v>
      </c>
      <c r="G40" s="31" t="s">
        <v>63</v>
      </c>
      <c r="H40" s="31" t="s">
        <v>64</v>
      </c>
      <c r="I40" s="31" t="s">
        <v>64</v>
      </c>
      <c r="J40" s="31" t="s">
        <v>65</v>
      </c>
      <c r="K40" s="31" t="s">
        <v>65</v>
      </c>
      <c r="L40" s="31" t="s">
        <v>65</v>
      </c>
      <c r="M40" s="31" t="s">
        <v>65</v>
      </c>
      <c r="N40" s="31" t="s">
        <v>65</v>
      </c>
      <c r="O40" s="31" t="s">
        <v>65</v>
      </c>
      <c r="P40" s="31" t="s">
        <v>65</v>
      </c>
      <c r="Q40" s="31" t="s">
        <v>65</v>
      </c>
    </row>
    <row r="41" spans="1:17" ht="15.75" customHeight="1">
      <c r="A41" s="263"/>
      <c r="B41" s="35" t="s">
        <v>66</v>
      </c>
      <c r="C41" s="35" t="s">
        <v>40</v>
      </c>
      <c r="D41" s="31" t="s">
        <v>67</v>
      </c>
      <c r="E41" s="31" t="s">
        <v>67</v>
      </c>
      <c r="F41" s="31" t="s">
        <v>68</v>
      </c>
      <c r="G41" s="31" t="s">
        <v>68</v>
      </c>
      <c r="H41" s="31" t="s">
        <v>69</v>
      </c>
      <c r="I41" s="31" t="s">
        <v>69</v>
      </c>
      <c r="J41" s="31" t="s">
        <v>70</v>
      </c>
      <c r="K41" s="31" t="s">
        <v>70</v>
      </c>
      <c r="L41" s="31" t="s">
        <v>70</v>
      </c>
      <c r="M41" s="31" t="s">
        <v>70</v>
      </c>
      <c r="N41" s="31" t="s">
        <v>70</v>
      </c>
      <c r="O41" s="31" t="s">
        <v>70</v>
      </c>
      <c r="P41" s="31" t="s">
        <v>70</v>
      </c>
      <c r="Q41" s="31" t="s">
        <v>70</v>
      </c>
    </row>
    <row r="42" spans="1:17" ht="15.75" customHeight="1">
      <c r="A42" s="261" t="s">
        <v>71</v>
      </c>
      <c r="B42" s="35" t="s">
        <v>61</v>
      </c>
      <c r="C42" s="35" t="s">
        <v>72</v>
      </c>
      <c r="D42" s="44">
        <v>44</v>
      </c>
      <c r="E42" s="44">
        <v>45</v>
      </c>
      <c r="F42" s="44">
        <v>55</v>
      </c>
      <c r="G42" s="44">
        <v>56</v>
      </c>
      <c r="H42" s="44">
        <v>86</v>
      </c>
      <c r="I42" s="44">
        <v>88</v>
      </c>
      <c r="J42" s="44">
        <v>97</v>
      </c>
      <c r="K42" s="44">
        <v>105</v>
      </c>
      <c r="L42" s="31">
        <v>110</v>
      </c>
      <c r="M42" s="31">
        <v>118</v>
      </c>
      <c r="N42" s="44">
        <v>97</v>
      </c>
      <c r="O42" s="44">
        <v>105</v>
      </c>
      <c r="P42" s="31">
        <v>110</v>
      </c>
      <c r="Q42" s="31">
        <v>118</v>
      </c>
    </row>
    <row r="43" spans="1:17" ht="15.75" customHeight="1">
      <c r="A43" s="263"/>
      <c r="B43" s="35" t="s">
        <v>73</v>
      </c>
      <c r="C43" s="35" t="s">
        <v>72</v>
      </c>
      <c r="D43" s="44">
        <v>48</v>
      </c>
      <c r="E43" s="44">
        <v>49</v>
      </c>
      <c r="F43" s="44">
        <v>59</v>
      </c>
      <c r="G43" s="44">
        <v>60</v>
      </c>
      <c r="H43" s="44">
        <v>94</v>
      </c>
      <c r="I43" s="44">
        <v>96</v>
      </c>
      <c r="J43" s="44">
        <v>112</v>
      </c>
      <c r="K43" s="44">
        <v>119</v>
      </c>
      <c r="L43" s="31">
        <v>117</v>
      </c>
      <c r="M43" s="31">
        <v>125</v>
      </c>
      <c r="N43" s="44">
        <v>112</v>
      </c>
      <c r="O43" s="44">
        <v>119</v>
      </c>
      <c r="P43" s="31">
        <v>117</v>
      </c>
      <c r="Q43" s="31">
        <v>125</v>
      </c>
    </row>
    <row r="44" spans="1:17" ht="15.75" customHeight="1">
      <c r="A44" s="256" t="s">
        <v>160</v>
      </c>
      <c r="B44" s="119" t="s">
        <v>19</v>
      </c>
      <c r="C44" s="120"/>
      <c r="D44" s="121" t="s">
        <v>75</v>
      </c>
      <c r="E44" s="121" t="s">
        <v>75</v>
      </c>
      <c r="F44" s="121" t="s">
        <v>75</v>
      </c>
      <c r="G44" s="121" t="s">
        <v>75</v>
      </c>
      <c r="H44" s="121" t="s">
        <v>75</v>
      </c>
      <c r="I44" s="121" t="s">
        <v>75</v>
      </c>
      <c r="J44" s="121" t="s">
        <v>75</v>
      </c>
      <c r="K44" s="121" t="s">
        <v>75</v>
      </c>
      <c r="L44" s="121" t="s">
        <v>75</v>
      </c>
      <c r="M44" s="121" t="s">
        <v>75</v>
      </c>
      <c r="N44" s="121" t="s">
        <v>75</v>
      </c>
      <c r="O44" s="121" t="s">
        <v>75</v>
      </c>
      <c r="P44" s="121" t="s">
        <v>75</v>
      </c>
      <c r="Q44" s="121" t="s">
        <v>75</v>
      </c>
    </row>
    <row r="45" spans="1:17" ht="15.75" customHeight="1">
      <c r="A45" s="256"/>
      <c r="B45" s="119" t="s">
        <v>76</v>
      </c>
      <c r="C45" s="60" t="s">
        <v>72</v>
      </c>
      <c r="D45" s="53">
        <v>1.2</v>
      </c>
      <c r="E45" s="53">
        <v>1.3</v>
      </c>
      <c r="F45" s="53">
        <v>1.8</v>
      </c>
      <c r="G45" s="50">
        <v>1.97</v>
      </c>
      <c r="H45" s="53">
        <v>2.2000000000000002</v>
      </c>
      <c r="I45" s="53">
        <v>2.2000000000000002</v>
      </c>
      <c r="J45" s="50">
        <v>2.85</v>
      </c>
      <c r="K45" s="50">
        <v>2.85</v>
      </c>
      <c r="L45" s="50">
        <v>3.8</v>
      </c>
      <c r="M45" s="50">
        <v>3.8</v>
      </c>
      <c r="N45" s="53">
        <v>3.1</v>
      </c>
      <c r="O45" s="53">
        <v>3.1</v>
      </c>
      <c r="P45" s="50">
        <v>3.89</v>
      </c>
      <c r="Q45" s="50">
        <v>3.89</v>
      </c>
    </row>
    <row r="46" spans="1:17" ht="15.75" customHeight="1">
      <c r="A46" s="270" t="s">
        <v>78</v>
      </c>
      <c r="B46" s="270"/>
      <c r="C46" s="34" t="s">
        <v>79</v>
      </c>
      <c r="D46" s="50">
        <v>2.8</v>
      </c>
      <c r="E46" s="50">
        <v>2.8</v>
      </c>
      <c r="F46" s="50">
        <v>2.8</v>
      </c>
      <c r="G46" s="50">
        <v>2.8</v>
      </c>
      <c r="H46" s="50">
        <v>2.8</v>
      </c>
      <c r="I46" s="50">
        <v>2.8</v>
      </c>
      <c r="J46" s="50">
        <v>2.8</v>
      </c>
      <c r="K46" s="50">
        <v>2.8</v>
      </c>
      <c r="L46" s="50">
        <v>2.8</v>
      </c>
      <c r="M46" s="50">
        <v>2.8</v>
      </c>
      <c r="N46" s="50">
        <v>2.8</v>
      </c>
      <c r="O46" s="50">
        <v>2.8</v>
      </c>
      <c r="P46" s="50">
        <v>2.8</v>
      </c>
      <c r="Q46" s="50">
        <v>2.8</v>
      </c>
    </row>
    <row r="47" spans="1:17" ht="15.75" customHeight="1">
      <c r="A47" s="264" t="s">
        <v>80</v>
      </c>
      <c r="B47" s="35" t="s">
        <v>81</v>
      </c>
      <c r="C47" s="35" t="s">
        <v>40</v>
      </c>
      <c r="D47" s="31">
        <v>6.35</v>
      </c>
      <c r="E47" s="31">
        <v>6.35</v>
      </c>
      <c r="F47" s="31">
        <v>9.52</v>
      </c>
      <c r="G47" s="31">
        <v>9.52</v>
      </c>
      <c r="H47" s="44">
        <v>9.52</v>
      </c>
      <c r="I47" s="44">
        <v>9.52</v>
      </c>
      <c r="J47" s="31">
        <v>9.52</v>
      </c>
      <c r="K47" s="31">
        <v>9.52</v>
      </c>
      <c r="L47" s="31">
        <v>9.52</v>
      </c>
      <c r="M47" s="31">
        <v>9.52</v>
      </c>
      <c r="N47" s="31">
        <v>9.52</v>
      </c>
      <c r="O47" s="31">
        <v>9.52</v>
      </c>
      <c r="P47" s="31">
        <v>9.52</v>
      </c>
      <c r="Q47" s="31">
        <v>9.52</v>
      </c>
    </row>
    <row r="48" spans="1:17" ht="15.75" customHeight="1">
      <c r="A48" s="265"/>
      <c r="B48" s="35" t="s">
        <v>82</v>
      </c>
      <c r="C48" s="35" t="s">
        <v>40</v>
      </c>
      <c r="D48" s="31">
        <v>12.7</v>
      </c>
      <c r="E48" s="31">
        <v>12.7</v>
      </c>
      <c r="F48" s="31">
        <v>15.88</v>
      </c>
      <c r="G48" s="31">
        <v>15.88</v>
      </c>
      <c r="H48" s="44">
        <v>15.88</v>
      </c>
      <c r="I48" s="44">
        <v>15.88</v>
      </c>
      <c r="J48" s="31">
        <v>19.05</v>
      </c>
      <c r="K48" s="31">
        <v>19.05</v>
      </c>
      <c r="L48" s="31">
        <v>19.05</v>
      </c>
      <c r="M48" s="31">
        <v>19.05</v>
      </c>
      <c r="N48" s="31">
        <v>19.05</v>
      </c>
      <c r="O48" s="31">
        <v>19.05</v>
      </c>
      <c r="P48" s="31">
        <v>19.05</v>
      </c>
      <c r="Q48" s="31">
        <v>19.05</v>
      </c>
    </row>
    <row r="49" spans="1:17" ht="15.75" customHeight="1">
      <c r="A49" s="265"/>
      <c r="B49" s="35" t="s">
        <v>83</v>
      </c>
      <c r="C49" s="35" t="s">
        <v>84</v>
      </c>
      <c r="D49" s="31">
        <v>40</v>
      </c>
      <c r="E49" s="31">
        <v>40</v>
      </c>
      <c r="F49" s="31">
        <v>40</v>
      </c>
      <c r="G49" s="31">
        <v>40</v>
      </c>
      <c r="H49" s="44">
        <v>50</v>
      </c>
      <c r="I49" s="44">
        <v>50</v>
      </c>
      <c r="J49" s="31">
        <v>50</v>
      </c>
      <c r="K49" s="31">
        <v>50</v>
      </c>
      <c r="L49" s="31">
        <v>50</v>
      </c>
      <c r="M49" s="31">
        <v>50</v>
      </c>
      <c r="N49" s="31">
        <v>50</v>
      </c>
      <c r="O49" s="31">
        <v>50</v>
      </c>
      <c r="P49" s="31">
        <v>50</v>
      </c>
      <c r="Q49" s="31">
        <v>50</v>
      </c>
    </row>
    <row r="50" spans="1:17" ht="15.75" customHeight="1">
      <c r="A50" s="266"/>
      <c r="B50" s="35" t="s">
        <v>85</v>
      </c>
      <c r="C50" s="35" t="s">
        <v>84</v>
      </c>
      <c r="D50" s="31">
        <v>15</v>
      </c>
      <c r="E50" s="31">
        <v>15</v>
      </c>
      <c r="F50" s="31">
        <v>15</v>
      </c>
      <c r="G50" s="31">
        <v>15</v>
      </c>
      <c r="H50" s="44">
        <v>25</v>
      </c>
      <c r="I50" s="44">
        <v>25</v>
      </c>
      <c r="J50" s="31">
        <v>30</v>
      </c>
      <c r="K50" s="31">
        <v>30</v>
      </c>
      <c r="L50" s="31">
        <v>30</v>
      </c>
      <c r="M50" s="31">
        <v>30</v>
      </c>
      <c r="N50" s="31">
        <v>30</v>
      </c>
      <c r="O50" s="31">
        <v>30</v>
      </c>
      <c r="P50" s="31">
        <v>30</v>
      </c>
      <c r="Q50" s="31">
        <v>30</v>
      </c>
    </row>
    <row r="51" spans="1:17" ht="15.75" customHeight="1">
      <c r="A51" s="255" t="s">
        <v>86</v>
      </c>
      <c r="B51" s="255"/>
      <c r="C51" s="51" t="s">
        <v>87</v>
      </c>
      <c r="D51" s="59" t="s">
        <v>88</v>
      </c>
      <c r="E51" s="59" t="s">
        <v>88</v>
      </c>
      <c r="F51" s="59" t="s">
        <v>88</v>
      </c>
      <c r="G51" s="59" t="s">
        <v>88</v>
      </c>
      <c r="H51" s="59" t="s">
        <v>88</v>
      </c>
      <c r="I51" s="59" t="s">
        <v>88</v>
      </c>
      <c r="J51" s="59" t="s">
        <v>88</v>
      </c>
      <c r="K51" s="59" t="s">
        <v>88</v>
      </c>
      <c r="L51" s="59" t="s">
        <v>88</v>
      </c>
      <c r="M51" s="59" t="s">
        <v>88</v>
      </c>
      <c r="N51" s="59" t="s">
        <v>88</v>
      </c>
      <c r="O51" s="59" t="s">
        <v>88</v>
      </c>
      <c r="P51" s="59" t="s">
        <v>88</v>
      </c>
      <c r="Q51" s="59" t="s">
        <v>88</v>
      </c>
    </row>
    <row r="52" spans="1:17" ht="15.75" customHeight="1">
      <c r="A52" s="256" t="s">
        <v>89</v>
      </c>
      <c r="B52" s="256"/>
      <c r="C52" s="34" t="s">
        <v>87</v>
      </c>
      <c r="D52" s="59" t="s">
        <v>90</v>
      </c>
      <c r="E52" s="59" t="s">
        <v>91</v>
      </c>
      <c r="F52" s="59" t="s">
        <v>90</v>
      </c>
      <c r="G52" s="59" t="s">
        <v>91</v>
      </c>
      <c r="H52" s="59" t="s">
        <v>90</v>
      </c>
      <c r="I52" s="59" t="s">
        <v>91</v>
      </c>
      <c r="J52" s="59" t="s">
        <v>90</v>
      </c>
      <c r="K52" s="59" t="s">
        <v>91</v>
      </c>
      <c r="L52" s="59" t="s">
        <v>90</v>
      </c>
      <c r="M52" s="59" t="s">
        <v>91</v>
      </c>
      <c r="N52" s="59" t="s">
        <v>90</v>
      </c>
      <c r="O52" s="59" t="s">
        <v>91</v>
      </c>
      <c r="P52" s="59" t="s">
        <v>90</v>
      </c>
      <c r="Q52" s="59" t="s">
        <v>91</v>
      </c>
    </row>
    <row r="53" spans="1:17" ht="15.75" customHeight="1">
      <c r="A53" s="35" t="s">
        <v>101</v>
      </c>
      <c r="B53" s="35" t="s">
        <v>102</v>
      </c>
      <c r="C53" s="35" t="s">
        <v>103</v>
      </c>
      <c r="D53" s="31" t="s">
        <v>161</v>
      </c>
      <c r="E53" s="31" t="s">
        <v>161</v>
      </c>
      <c r="F53" s="31" t="s">
        <v>161</v>
      </c>
      <c r="G53" s="31" t="s">
        <v>161</v>
      </c>
      <c r="H53" s="31" t="s">
        <v>104</v>
      </c>
      <c r="I53" s="31" t="s">
        <v>104</v>
      </c>
      <c r="J53" s="31" t="s">
        <v>162</v>
      </c>
      <c r="K53" s="31" t="s">
        <v>162</v>
      </c>
      <c r="L53" s="31" t="s">
        <v>162</v>
      </c>
      <c r="M53" s="31" t="s">
        <v>162</v>
      </c>
      <c r="N53" s="31" t="s">
        <v>162</v>
      </c>
      <c r="O53" s="31" t="s">
        <v>162</v>
      </c>
      <c r="P53" s="31" t="s">
        <v>162</v>
      </c>
      <c r="Q53" s="31" t="s">
        <v>162</v>
      </c>
    </row>
    <row r="54" spans="1:17">
      <c r="A54" s="122"/>
      <c r="B54" s="122"/>
      <c r="C54" s="122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</row>
    <row r="55" spans="1:17">
      <c r="A55" s="67" t="s">
        <v>105</v>
      </c>
      <c r="B55" s="122"/>
      <c r="C55" s="122"/>
    </row>
  </sheetData>
  <mergeCells count="22">
    <mergeCell ref="A1:B1"/>
    <mergeCell ref="A2:C2"/>
    <mergeCell ref="A3:C3"/>
    <mergeCell ref="A4:C4"/>
    <mergeCell ref="A5:B5"/>
    <mergeCell ref="A6:B6"/>
    <mergeCell ref="A7:B7"/>
    <mergeCell ref="A38:B38"/>
    <mergeCell ref="A39:B39"/>
    <mergeCell ref="A46:B46"/>
    <mergeCell ref="A51:B51"/>
    <mergeCell ref="A52:B52"/>
    <mergeCell ref="A8:A13"/>
    <mergeCell ref="A14:A23"/>
    <mergeCell ref="A24:A28"/>
    <mergeCell ref="A29:A37"/>
    <mergeCell ref="A40:A41"/>
    <mergeCell ref="A42:A43"/>
    <mergeCell ref="A44:A45"/>
    <mergeCell ref="A47:A50"/>
    <mergeCell ref="B8:B10"/>
    <mergeCell ref="B11:B13"/>
  </mergeCells>
  <phoneticPr fontId="14" type="noConversion"/>
  <dataValidations count="2">
    <dataValidation allowBlank="1" showInputMessage="1" showErrorMessage="1" prompt="标准单位是kW,请不要输入单位" sqref="F6:G6 D8:M8 G11 I11"/>
    <dataValidation allowBlank="1" showInputMessage="1" showErrorMessage="1" prompt="标准单位是A,请不要输入单位" sqref="F7:G7 E11 K11"/>
  </dataValidations>
  <hyperlinks>
    <hyperlink ref="A1:B1" location="目录!A1" display="Return"/>
  </hyperlinks>
  <pageMargins left="0.69930555555555596" right="0.6993055555555559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62"/>
  <sheetViews>
    <sheetView workbookViewId="0">
      <selection activeCell="C1" sqref="A1:C1"/>
    </sheetView>
  </sheetViews>
  <sheetFormatPr defaultColWidth="9" defaultRowHeight="12.75"/>
  <cols>
    <col min="1" max="1" width="15.375" style="127" customWidth="1"/>
    <col min="2" max="2" width="24.5" style="127" customWidth="1"/>
    <col min="3" max="3" width="11.5" style="123" customWidth="1"/>
    <col min="4" max="9" width="18.125" style="124" customWidth="1"/>
    <col min="10" max="182" width="9" style="123"/>
    <col min="183" max="213" width="9" style="125"/>
    <col min="214" max="16384" width="9" style="126"/>
  </cols>
  <sheetData>
    <row r="1" spans="1:182" ht="21" customHeight="1">
      <c r="A1" s="291"/>
      <c r="B1" s="291"/>
      <c r="C1" s="124"/>
    </row>
    <row r="2" spans="1:182" s="133" customFormat="1" ht="16.5" customHeight="1">
      <c r="A2" s="292" t="s">
        <v>1</v>
      </c>
      <c r="B2" s="130" t="s">
        <v>163</v>
      </c>
      <c r="C2" s="131"/>
      <c r="D2" s="212" t="s">
        <v>975</v>
      </c>
      <c r="E2" s="212" t="s">
        <v>976</v>
      </c>
      <c r="F2" s="212" t="s">
        <v>977</v>
      </c>
      <c r="G2" s="212" t="s">
        <v>978</v>
      </c>
      <c r="H2" s="212" t="s">
        <v>979</v>
      </c>
      <c r="I2" s="212" t="s">
        <v>980</v>
      </c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</row>
    <row r="3" spans="1:182" s="134" customFormat="1" ht="16.5" customHeight="1">
      <c r="A3" s="293"/>
      <c r="B3" s="202" t="s">
        <v>164</v>
      </c>
      <c r="C3" s="131"/>
      <c r="D3" s="212" t="s">
        <v>967</v>
      </c>
      <c r="E3" s="212" t="s">
        <v>968</v>
      </c>
      <c r="F3" s="212" t="s">
        <v>969</v>
      </c>
      <c r="G3" s="212" t="s">
        <v>970</v>
      </c>
      <c r="H3" s="212" t="s">
        <v>971</v>
      </c>
      <c r="I3" s="212" t="s">
        <v>972</v>
      </c>
    </row>
    <row r="4" spans="1:182" s="134" customFormat="1" ht="16.5" customHeight="1">
      <c r="A4" s="222"/>
      <c r="B4" s="216" t="s">
        <v>355</v>
      </c>
      <c r="C4" s="216"/>
      <c r="D4" s="223" t="s">
        <v>995</v>
      </c>
      <c r="E4" s="223" t="s">
        <v>995</v>
      </c>
      <c r="F4" s="223" t="s">
        <v>996</v>
      </c>
      <c r="G4" s="223" t="s">
        <v>996</v>
      </c>
      <c r="H4" s="223" t="s">
        <v>996</v>
      </c>
      <c r="I4" s="223" t="s">
        <v>996</v>
      </c>
    </row>
    <row r="5" spans="1:182" s="133" customFormat="1" ht="11.25">
      <c r="A5" s="294" t="s">
        <v>3</v>
      </c>
      <c r="B5" s="130" t="s">
        <v>163</v>
      </c>
      <c r="C5" s="135"/>
      <c r="D5" s="194">
        <v>16106022000055</v>
      </c>
      <c r="E5" s="194">
        <v>16106022000054</v>
      </c>
      <c r="F5" s="194">
        <v>16106022000053</v>
      </c>
      <c r="G5" s="194">
        <v>16106022000056</v>
      </c>
      <c r="H5" s="194">
        <v>16106022000057</v>
      </c>
      <c r="I5" s="194">
        <v>16106022000058</v>
      </c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</row>
    <row r="6" spans="1:182" s="133" customFormat="1" ht="11.25">
      <c r="A6" s="295"/>
      <c r="B6" s="202" t="s">
        <v>164</v>
      </c>
      <c r="C6" s="135"/>
      <c r="D6" s="194">
        <v>16107022000017</v>
      </c>
      <c r="E6" s="194">
        <v>16107022000019</v>
      </c>
      <c r="F6" s="194">
        <v>16107022000018</v>
      </c>
      <c r="G6" s="194">
        <v>16107022000020</v>
      </c>
      <c r="H6" s="194">
        <v>16107022000022</v>
      </c>
      <c r="I6" s="194">
        <v>16107022000023</v>
      </c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</row>
    <row r="7" spans="1:182" s="133" customFormat="1" ht="11.25">
      <c r="A7" s="296" t="s">
        <v>5</v>
      </c>
      <c r="B7" s="297"/>
      <c r="C7" s="136" t="s">
        <v>6</v>
      </c>
      <c r="D7" s="198" t="s">
        <v>7</v>
      </c>
      <c r="E7" s="198" t="s">
        <v>7</v>
      </c>
      <c r="F7" s="198" t="s">
        <v>7</v>
      </c>
      <c r="G7" s="205" t="s">
        <v>7</v>
      </c>
      <c r="H7" s="205" t="s">
        <v>7</v>
      </c>
      <c r="I7" s="205" t="s">
        <v>7</v>
      </c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</row>
    <row r="8" spans="1:182" s="133" customFormat="1" ht="11.25">
      <c r="A8" s="236" t="s">
        <v>8</v>
      </c>
      <c r="B8" s="230" t="s">
        <v>9</v>
      </c>
      <c r="C8" s="136" t="s">
        <v>10</v>
      </c>
      <c r="D8" s="137">
        <v>12000</v>
      </c>
      <c r="E8" s="137">
        <v>18000</v>
      </c>
      <c r="F8" s="137">
        <v>24000</v>
      </c>
      <c r="G8" s="137">
        <v>36000</v>
      </c>
      <c r="H8" s="137">
        <v>48000</v>
      </c>
      <c r="I8" s="137">
        <v>60000</v>
      </c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</row>
    <row r="9" spans="1:182" s="133" customFormat="1" ht="11.25">
      <c r="A9" s="237"/>
      <c r="B9" s="230"/>
      <c r="C9" s="136" t="s">
        <v>11</v>
      </c>
      <c r="D9" s="138">
        <f>+D8/12000</f>
        <v>1</v>
      </c>
      <c r="E9" s="138">
        <f>+E8/12000</f>
        <v>1.5</v>
      </c>
      <c r="F9" s="138">
        <f t="shared" ref="F9:I9" si="0">+F8/12000</f>
        <v>2</v>
      </c>
      <c r="G9" s="138">
        <f t="shared" si="0"/>
        <v>3</v>
      </c>
      <c r="H9" s="138">
        <f t="shared" si="0"/>
        <v>4</v>
      </c>
      <c r="I9" s="138">
        <f t="shared" si="0"/>
        <v>5</v>
      </c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</row>
    <row r="10" spans="1:182" s="133" customFormat="1" ht="11.25">
      <c r="A10" s="237"/>
      <c r="B10" s="230"/>
      <c r="C10" s="136" t="s">
        <v>12</v>
      </c>
      <c r="D10" s="139">
        <v>3.6</v>
      </c>
      <c r="E10" s="139">
        <v>5.3</v>
      </c>
      <c r="F10" s="139">
        <v>7.2</v>
      </c>
      <c r="G10" s="139">
        <v>10.6</v>
      </c>
      <c r="H10" s="139">
        <v>14</v>
      </c>
      <c r="I10" s="139">
        <v>17.600000000000001</v>
      </c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</row>
    <row r="11" spans="1:182" s="133" customFormat="1" ht="11.25">
      <c r="A11" s="237"/>
      <c r="B11" s="230" t="s">
        <v>13</v>
      </c>
      <c r="C11" s="136" t="s">
        <v>10</v>
      </c>
      <c r="D11" s="137">
        <f>+D13*3412</f>
        <v>13306.8</v>
      </c>
      <c r="E11" s="137">
        <f t="shared" ref="E11:I11" si="1">+E13*3412</f>
        <v>19789.599999999999</v>
      </c>
      <c r="F11" s="137">
        <f t="shared" si="1"/>
        <v>27568.959999999999</v>
      </c>
      <c r="G11" s="137">
        <f t="shared" si="1"/>
        <v>39920.399999999994</v>
      </c>
      <c r="H11" s="137">
        <f t="shared" si="1"/>
        <v>52886</v>
      </c>
      <c r="I11" s="137">
        <f t="shared" si="1"/>
        <v>63122</v>
      </c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</row>
    <row r="12" spans="1:182" s="133" customFormat="1" ht="11.25">
      <c r="A12" s="237"/>
      <c r="B12" s="230"/>
      <c r="C12" s="136" t="s">
        <v>11</v>
      </c>
      <c r="D12" s="138">
        <f>+D11/12000</f>
        <v>1.1089</v>
      </c>
      <c r="E12" s="138">
        <f>+E11/12000</f>
        <v>1.6491333333333331</v>
      </c>
      <c r="F12" s="138">
        <f t="shared" ref="F12:I12" si="2">+F11/12000</f>
        <v>2.2974133333333331</v>
      </c>
      <c r="G12" s="138">
        <f t="shared" si="2"/>
        <v>3.3266999999999993</v>
      </c>
      <c r="H12" s="138">
        <f t="shared" si="2"/>
        <v>4.4071666666666669</v>
      </c>
      <c r="I12" s="140">
        <f t="shared" si="2"/>
        <v>5.2601666666666667</v>
      </c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</row>
    <row r="13" spans="1:182" s="133" customFormat="1" ht="11.25">
      <c r="A13" s="238"/>
      <c r="B13" s="230"/>
      <c r="C13" s="136" t="s">
        <v>12</v>
      </c>
      <c r="D13" s="139">
        <v>3.9</v>
      </c>
      <c r="E13" s="139">
        <v>5.8</v>
      </c>
      <c r="F13" s="139">
        <v>8.08</v>
      </c>
      <c r="G13" s="139">
        <v>11.7</v>
      </c>
      <c r="H13" s="139">
        <v>15.5</v>
      </c>
      <c r="I13" s="139">
        <v>18.5</v>
      </c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</row>
    <row r="14" spans="1:182" s="133" customFormat="1" ht="11.25">
      <c r="A14" s="298" t="s">
        <v>165</v>
      </c>
      <c r="B14" s="195" t="s">
        <v>166</v>
      </c>
      <c r="C14" s="136" t="s">
        <v>12</v>
      </c>
      <c r="D14" s="141">
        <v>1.19</v>
      </c>
      <c r="E14" s="141">
        <v>1.76</v>
      </c>
      <c r="F14" s="141">
        <v>2.39</v>
      </c>
      <c r="G14" s="141">
        <v>3.77</v>
      </c>
      <c r="H14" s="141">
        <v>4.87</v>
      </c>
      <c r="I14" s="141">
        <v>5.71</v>
      </c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</row>
    <row r="15" spans="1:182" s="133" customFormat="1" ht="11.25">
      <c r="A15" s="299"/>
      <c r="B15" s="195" t="s">
        <v>167</v>
      </c>
      <c r="C15" s="136" t="s">
        <v>12</v>
      </c>
      <c r="D15" s="142">
        <v>1.2</v>
      </c>
      <c r="E15" s="142">
        <v>1.8</v>
      </c>
      <c r="F15" s="143">
        <v>2.5</v>
      </c>
      <c r="G15" s="143">
        <v>3.5</v>
      </c>
      <c r="H15" s="141">
        <v>5.13</v>
      </c>
      <c r="I15" s="143">
        <v>6</v>
      </c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</row>
    <row r="16" spans="1:182" s="133" customFormat="1" ht="11.25">
      <c r="A16" s="299"/>
      <c r="B16" s="195" t="s">
        <v>168</v>
      </c>
      <c r="C16" s="136" t="s">
        <v>17</v>
      </c>
      <c r="D16" s="139">
        <v>5.49</v>
      </c>
      <c r="E16" s="139">
        <v>8.08</v>
      </c>
      <c r="F16" s="139">
        <v>11.06</v>
      </c>
      <c r="G16" s="139">
        <v>6.76</v>
      </c>
      <c r="H16" s="139">
        <v>8.8800000000000008</v>
      </c>
      <c r="I16" s="139">
        <v>10.42</v>
      </c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</row>
    <row r="17" spans="1:182" s="133" customFormat="1" ht="11.25">
      <c r="A17" s="300"/>
      <c r="B17" s="195" t="s">
        <v>169</v>
      </c>
      <c r="C17" s="136" t="s">
        <v>17</v>
      </c>
      <c r="D17" s="141">
        <v>5.63</v>
      </c>
      <c r="E17" s="141">
        <v>8.27</v>
      </c>
      <c r="F17" s="141">
        <v>11.59</v>
      </c>
      <c r="G17" s="141">
        <v>6.28</v>
      </c>
      <c r="H17" s="141">
        <v>9.33</v>
      </c>
      <c r="I17" s="141">
        <v>10.88</v>
      </c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</row>
    <row r="18" spans="1:182" s="133" customFormat="1" ht="11.25">
      <c r="A18" s="236" t="s">
        <v>170</v>
      </c>
      <c r="B18" s="298" t="s">
        <v>171</v>
      </c>
      <c r="C18" s="144" t="s">
        <v>172</v>
      </c>
      <c r="D18" s="145">
        <f>+D10/D14</f>
        <v>3.0252100840336138</v>
      </c>
      <c r="E18" s="145">
        <f>+E10/E14</f>
        <v>3.0113636363636362</v>
      </c>
      <c r="F18" s="145">
        <f t="shared" ref="F18:I18" si="3">+F10/F14</f>
        <v>3.01255230125523</v>
      </c>
      <c r="G18" s="145">
        <f t="shared" si="3"/>
        <v>2.8116710875331563</v>
      </c>
      <c r="H18" s="145">
        <f t="shared" si="3"/>
        <v>2.8747433264887063</v>
      </c>
      <c r="I18" s="145">
        <f t="shared" si="3"/>
        <v>3.0823117338003505</v>
      </c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</row>
    <row r="19" spans="1:182" s="133" customFormat="1" ht="11.25">
      <c r="A19" s="237"/>
      <c r="B19" s="300"/>
      <c r="C19" s="144" t="s">
        <v>173</v>
      </c>
      <c r="D19" s="145">
        <f>+D8/D14/1000</f>
        <v>10.08403361344538</v>
      </c>
      <c r="E19" s="145">
        <f>+E8/E14/1000</f>
        <v>10.227272727272728</v>
      </c>
      <c r="F19" s="145">
        <f t="shared" ref="F19:I19" si="4">+F8/F14/1000</f>
        <v>10.0418410041841</v>
      </c>
      <c r="G19" s="145">
        <f t="shared" si="4"/>
        <v>9.549071618037134</v>
      </c>
      <c r="H19" s="145">
        <f t="shared" si="4"/>
        <v>9.8562628336755651</v>
      </c>
      <c r="I19" s="145">
        <f t="shared" si="4"/>
        <v>10.507880910683012</v>
      </c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A19" s="132"/>
      <c r="FB19" s="132"/>
      <c r="FC19" s="132"/>
      <c r="FD19" s="132"/>
      <c r="FE19" s="132"/>
      <c r="FF19" s="132"/>
      <c r="FG19" s="132"/>
      <c r="FH19" s="132"/>
      <c r="FI19" s="132"/>
      <c r="FJ19" s="132"/>
      <c r="FK19" s="132"/>
      <c r="FL19" s="132"/>
      <c r="FM19" s="132"/>
      <c r="FN19" s="132"/>
      <c r="FO19" s="132"/>
      <c r="FP19" s="132"/>
      <c r="FQ19" s="132"/>
      <c r="FR19" s="132"/>
      <c r="FS19" s="132"/>
      <c r="FT19" s="132"/>
      <c r="FU19" s="132"/>
      <c r="FV19" s="132"/>
      <c r="FW19" s="132"/>
      <c r="FX19" s="132"/>
      <c r="FY19" s="132"/>
      <c r="FZ19" s="132"/>
    </row>
    <row r="20" spans="1:182" s="133" customFormat="1" ht="11.25">
      <c r="A20" s="237"/>
      <c r="B20" s="294" t="s">
        <v>174</v>
      </c>
      <c r="C20" s="144" t="s">
        <v>172</v>
      </c>
      <c r="D20" s="146">
        <f>+D13/D15</f>
        <v>3.25</v>
      </c>
      <c r="E20" s="146">
        <f t="shared" ref="E20:I20" si="5">+E13/E15</f>
        <v>3.2222222222222219</v>
      </c>
      <c r="F20" s="146">
        <f t="shared" si="5"/>
        <v>3.2320000000000002</v>
      </c>
      <c r="G20" s="146">
        <f t="shared" si="5"/>
        <v>3.3428571428571425</v>
      </c>
      <c r="H20" s="146">
        <f t="shared" si="5"/>
        <v>3.0214424951267058</v>
      </c>
      <c r="I20" s="146">
        <f t="shared" si="5"/>
        <v>3.0833333333333335</v>
      </c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2"/>
      <c r="FF20" s="132"/>
      <c r="FG20" s="132"/>
      <c r="FH20" s="132"/>
      <c r="FI20" s="132"/>
      <c r="FJ20" s="132"/>
      <c r="FK20" s="132"/>
      <c r="FL20" s="132"/>
      <c r="FM20" s="132"/>
      <c r="FN20" s="132"/>
      <c r="FO20" s="132"/>
      <c r="FP20" s="132"/>
      <c r="FQ20" s="132"/>
      <c r="FR20" s="132"/>
      <c r="FS20" s="132"/>
      <c r="FT20" s="132"/>
      <c r="FU20" s="132"/>
      <c r="FV20" s="132"/>
      <c r="FW20" s="132"/>
      <c r="FX20" s="132"/>
      <c r="FY20" s="132"/>
      <c r="FZ20" s="132"/>
    </row>
    <row r="21" spans="1:182" s="133" customFormat="1" ht="11.25">
      <c r="A21" s="238"/>
      <c r="B21" s="295"/>
      <c r="C21" s="144" t="s">
        <v>173</v>
      </c>
      <c r="D21" s="147">
        <f>+D11/D15/1000</f>
        <v>11.089</v>
      </c>
      <c r="E21" s="147">
        <f t="shared" ref="E21:I21" si="6">+E11/E15/1000</f>
        <v>10.994222222222222</v>
      </c>
      <c r="F21" s="147">
        <f t="shared" si="6"/>
        <v>11.027583999999999</v>
      </c>
      <c r="G21" s="147">
        <f t="shared" si="6"/>
        <v>11.40582857142857</v>
      </c>
      <c r="H21" s="147">
        <f t="shared" si="6"/>
        <v>10.309161793372319</v>
      </c>
      <c r="I21" s="147">
        <f t="shared" si="6"/>
        <v>10.520333333333333</v>
      </c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FW21" s="132"/>
      <c r="FX21" s="132"/>
      <c r="FY21" s="132"/>
      <c r="FZ21" s="132"/>
    </row>
    <row r="22" spans="1:182" s="133" customFormat="1" ht="11.25">
      <c r="A22" s="284" t="s">
        <v>175</v>
      </c>
      <c r="B22" s="202" t="s">
        <v>176</v>
      </c>
      <c r="C22" s="148"/>
      <c r="D22" s="149" t="s">
        <v>824</v>
      </c>
      <c r="E22" s="149" t="s">
        <v>825</v>
      </c>
      <c r="F22" s="149" t="s">
        <v>826</v>
      </c>
      <c r="G22" s="149" t="s">
        <v>827</v>
      </c>
      <c r="H22" s="149" t="s">
        <v>828</v>
      </c>
      <c r="I22" s="149" t="s">
        <v>828</v>
      </c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132"/>
      <c r="EE22" s="132"/>
      <c r="EF22" s="132"/>
      <c r="EG22" s="132"/>
      <c r="EH22" s="132"/>
      <c r="EI22" s="132"/>
      <c r="EJ22" s="132"/>
      <c r="EK22" s="132"/>
      <c r="EL22" s="132"/>
      <c r="EM22" s="132"/>
      <c r="EN22" s="132"/>
      <c r="EO22" s="132"/>
      <c r="EP22" s="132"/>
      <c r="EQ22" s="132"/>
      <c r="ER22" s="132"/>
      <c r="ES22" s="132"/>
      <c r="ET22" s="132"/>
      <c r="EU22" s="132"/>
      <c r="EV22" s="132"/>
      <c r="EW22" s="132"/>
      <c r="EX22" s="132"/>
      <c r="EY22" s="132"/>
      <c r="EZ22" s="132"/>
      <c r="FA22" s="132"/>
      <c r="FB22" s="132"/>
      <c r="FC22" s="132"/>
      <c r="FD22" s="132"/>
      <c r="FE22" s="132"/>
      <c r="FF22" s="132"/>
      <c r="FG22" s="132"/>
      <c r="FH22" s="132"/>
      <c r="FI22" s="132"/>
      <c r="FJ22" s="132"/>
      <c r="FK22" s="132"/>
      <c r="FL22" s="132"/>
      <c r="FM22" s="132"/>
      <c r="FN22" s="132"/>
      <c r="FO22" s="132"/>
      <c r="FP22" s="132"/>
      <c r="FQ22" s="132"/>
      <c r="FR22" s="132"/>
      <c r="FS22" s="132"/>
      <c r="FT22" s="132"/>
      <c r="FU22" s="132"/>
      <c r="FV22" s="132"/>
      <c r="FW22" s="132"/>
      <c r="FX22" s="132"/>
      <c r="FY22" s="132"/>
      <c r="FZ22" s="132"/>
    </row>
    <row r="23" spans="1:182" s="133" customFormat="1" ht="11.25">
      <c r="A23" s="290"/>
      <c r="B23" s="202" t="s">
        <v>179</v>
      </c>
      <c r="C23" s="148"/>
      <c r="D23" s="150" t="s">
        <v>788</v>
      </c>
      <c r="E23" s="150" t="s">
        <v>788</v>
      </c>
      <c r="F23" s="150" t="s">
        <v>788</v>
      </c>
      <c r="G23" s="150" t="s">
        <v>788</v>
      </c>
      <c r="H23" s="150" t="s">
        <v>788</v>
      </c>
      <c r="I23" s="150" t="s">
        <v>788</v>
      </c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2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D23" s="132"/>
      <c r="EE23" s="132"/>
      <c r="EF23" s="132"/>
      <c r="EG23" s="132"/>
      <c r="EH23" s="132"/>
      <c r="EI23" s="132"/>
      <c r="EJ23" s="132"/>
      <c r="EK23" s="132"/>
      <c r="EL23" s="132"/>
      <c r="EM23" s="132"/>
      <c r="EN23" s="132"/>
      <c r="EO23" s="132"/>
      <c r="EP23" s="132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</row>
    <row r="24" spans="1:182" s="133" customFormat="1" ht="11.25">
      <c r="A24" s="290"/>
      <c r="B24" s="151" t="s">
        <v>34</v>
      </c>
      <c r="C24" s="148" t="s">
        <v>15</v>
      </c>
      <c r="D24" s="152" t="s">
        <v>829</v>
      </c>
      <c r="E24" s="152" t="s">
        <v>777</v>
      </c>
      <c r="F24" s="152" t="s">
        <v>773</v>
      </c>
      <c r="G24" s="152" t="s">
        <v>776</v>
      </c>
      <c r="H24" s="152" t="s">
        <v>778</v>
      </c>
      <c r="I24" s="152" t="s">
        <v>778</v>
      </c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2"/>
      <c r="EL24" s="132"/>
      <c r="EM24" s="132"/>
      <c r="EN24" s="132"/>
      <c r="EO24" s="132"/>
      <c r="EP24" s="132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</row>
    <row r="25" spans="1:182" s="133" customFormat="1" ht="11.25">
      <c r="A25" s="290"/>
      <c r="B25" s="202" t="s">
        <v>180</v>
      </c>
      <c r="C25" s="148" t="s">
        <v>779</v>
      </c>
      <c r="D25" s="152">
        <v>1.5</v>
      </c>
      <c r="E25" s="152">
        <v>2.5</v>
      </c>
      <c r="F25" s="152">
        <v>2.5</v>
      </c>
      <c r="G25" s="152">
        <v>3</v>
      </c>
      <c r="H25" s="152">
        <v>3</v>
      </c>
      <c r="I25" s="152">
        <v>4</v>
      </c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  <c r="ER25" s="132"/>
      <c r="ES25" s="132"/>
      <c r="ET25" s="132"/>
      <c r="EU25" s="132"/>
      <c r="EV25" s="132"/>
      <c r="EW25" s="132"/>
      <c r="EX25" s="132"/>
      <c r="EY25" s="132"/>
      <c r="EZ25" s="132"/>
      <c r="FA25" s="132"/>
      <c r="FB25" s="132"/>
      <c r="FC25" s="132"/>
      <c r="FD25" s="132"/>
      <c r="FE25" s="132"/>
      <c r="FF25" s="132"/>
      <c r="FG25" s="132"/>
      <c r="FH25" s="132"/>
      <c r="FI25" s="132"/>
      <c r="FJ25" s="132"/>
      <c r="FK25" s="132"/>
      <c r="FL25" s="132"/>
      <c r="FM25" s="132"/>
      <c r="FN25" s="132"/>
      <c r="FO25" s="132"/>
      <c r="FP25" s="132"/>
      <c r="FQ25" s="132"/>
      <c r="FR25" s="132"/>
      <c r="FS25" s="132"/>
      <c r="FT25" s="132"/>
      <c r="FU25" s="132"/>
      <c r="FV25" s="132"/>
      <c r="FW25" s="132"/>
      <c r="FX25" s="132"/>
      <c r="FY25" s="132"/>
      <c r="FZ25" s="132"/>
    </row>
    <row r="26" spans="1:182" s="133" customFormat="1" ht="11.25">
      <c r="A26" s="285"/>
      <c r="B26" s="202" t="s">
        <v>181</v>
      </c>
      <c r="C26" s="148" t="s">
        <v>36</v>
      </c>
      <c r="D26" s="152" t="s">
        <v>832</v>
      </c>
      <c r="E26" s="152" t="s">
        <v>360</v>
      </c>
      <c r="F26" s="152" t="s">
        <v>830</v>
      </c>
      <c r="G26" s="152" t="s">
        <v>362</v>
      </c>
      <c r="H26" s="152" t="s">
        <v>831</v>
      </c>
      <c r="I26" s="152" t="s">
        <v>831</v>
      </c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  <c r="DL26" s="132"/>
      <c r="DM26" s="132"/>
      <c r="DN26" s="132"/>
      <c r="DO26" s="132"/>
      <c r="DP26" s="132"/>
      <c r="DQ26" s="132"/>
      <c r="DR26" s="132"/>
      <c r="DS26" s="132"/>
      <c r="DT26" s="132"/>
      <c r="DU26" s="132"/>
      <c r="DV26" s="132"/>
      <c r="DW26" s="132"/>
      <c r="DX26" s="132"/>
      <c r="DY26" s="132"/>
      <c r="DZ26" s="132"/>
      <c r="EA26" s="132"/>
      <c r="EB26" s="132"/>
      <c r="EC26" s="132"/>
      <c r="ED26" s="132"/>
      <c r="EE26" s="132"/>
      <c r="EF26" s="132"/>
      <c r="EG26" s="132"/>
      <c r="EH26" s="132"/>
      <c r="EI26" s="132"/>
      <c r="EJ26" s="132"/>
      <c r="EK26" s="132"/>
      <c r="EL26" s="132"/>
      <c r="EM26" s="132"/>
      <c r="EN26" s="132"/>
      <c r="EO26" s="132"/>
      <c r="EP26" s="132"/>
      <c r="EQ26" s="132"/>
      <c r="ER26" s="132"/>
      <c r="ES26" s="132"/>
      <c r="ET26" s="132"/>
      <c r="EU26" s="132"/>
      <c r="EV26" s="132"/>
      <c r="EW26" s="132"/>
      <c r="EX26" s="132"/>
      <c r="EY26" s="132"/>
      <c r="EZ26" s="132"/>
      <c r="FA26" s="132"/>
      <c r="FB26" s="132"/>
      <c r="FC26" s="132"/>
      <c r="FD26" s="132"/>
      <c r="FE26" s="132"/>
      <c r="FF26" s="132"/>
      <c r="FG26" s="132"/>
      <c r="FH26" s="132"/>
      <c r="FI26" s="132"/>
      <c r="FJ26" s="132"/>
      <c r="FK26" s="132"/>
      <c r="FL26" s="132"/>
      <c r="FM26" s="132"/>
      <c r="FN26" s="132"/>
      <c r="FO26" s="132"/>
      <c r="FP26" s="132"/>
      <c r="FQ26" s="132"/>
      <c r="FR26" s="132"/>
      <c r="FS26" s="132"/>
      <c r="FT26" s="132"/>
      <c r="FU26" s="132"/>
      <c r="FV26" s="132"/>
      <c r="FW26" s="132"/>
      <c r="FX26" s="132"/>
      <c r="FY26" s="132"/>
      <c r="FZ26" s="132"/>
    </row>
    <row r="27" spans="1:182" s="133" customFormat="1" ht="11.25">
      <c r="A27" s="284" t="s">
        <v>185</v>
      </c>
      <c r="B27" s="202" t="s">
        <v>38</v>
      </c>
      <c r="C27" s="148"/>
      <c r="D27" s="152">
        <v>2</v>
      </c>
      <c r="E27" s="152">
        <v>2</v>
      </c>
      <c r="F27" s="152">
        <v>2</v>
      </c>
      <c r="G27" s="152">
        <v>2</v>
      </c>
      <c r="H27" s="152">
        <v>2</v>
      </c>
      <c r="I27" s="152">
        <v>3</v>
      </c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132"/>
      <c r="DY27" s="132"/>
      <c r="DZ27" s="132"/>
      <c r="EA27" s="132"/>
      <c r="EB27" s="132"/>
      <c r="EC27" s="132"/>
      <c r="ED27" s="132"/>
      <c r="EE27" s="132"/>
      <c r="EF27" s="132"/>
      <c r="EG27" s="132"/>
      <c r="EH27" s="132"/>
      <c r="EI27" s="132"/>
      <c r="EJ27" s="132"/>
      <c r="EK27" s="132"/>
      <c r="EL27" s="132"/>
      <c r="EM27" s="132"/>
      <c r="EN27" s="132"/>
      <c r="EO27" s="132"/>
      <c r="EP27" s="132"/>
      <c r="EQ27" s="132"/>
      <c r="ER27" s="132"/>
      <c r="ES27" s="132"/>
      <c r="ET27" s="132"/>
      <c r="EU27" s="132"/>
      <c r="EV27" s="132"/>
      <c r="EW27" s="132"/>
      <c r="EX27" s="132"/>
      <c r="EY27" s="132"/>
      <c r="EZ27" s="132"/>
      <c r="FA27" s="132"/>
      <c r="FB27" s="132"/>
      <c r="FC27" s="132"/>
      <c r="FD27" s="132"/>
      <c r="FE27" s="132"/>
      <c r="FF27" s="132"/>
      <c r="FG27" s="132"/>
      <c r="FH27" s="132"/>
      <c r="FI27" s="132"/>
      <c r="FJ27" s="132"/>
      <c r="FK27" s="132"/>
      <c r="FL27" s="132"/>
      <c r="FM27" s="132"/>
      <c r="FN27" s="132"/>
      <c r="FO27" s="132"/>
      <c r="FP27" s="132"/>
      <c r="FQ27" s="132"/>
      <c r="FR27" s="132"/>
      <c r="FS27" s="132"/>
      <c r="FT27" s="132"/>
      <c r="FU27" s="132"/>
      <c r="FV27" s="132"/>
      <c r="FW27" s="132"/>
      <c r="FX27" s="132"/>
      <c r="FY27" s="132"/>
      <c r="FZ27" s="132"/>
    </row>
    <row r="28" spans="1:182" s="133" customFormat="1" ht="11.25">
      <c r="A28" s="290"/>
      <c r="B28" s="202" t="s">
        <v>186</v>
      </c>
      <c r="C28" s="148" t="s">
        <v>40</v>
      </c>
      <c r="D28" s="152" t="s">
        <v>187</v>
      </c>
      <c r="E28" s="152" t="s">
        <v>187</v>
      </c>
      <c r="F28" s="152" t="s">
        <v>187</v>
      </c>
      <c r="G28" s="152" t="s">
        <v>187</v>
      </c>
      <c r="H28" s="152" t="s">
        <v>187</v>
      </c>
      <c r="I28" s="152" t="s">
        <v>187</v>
      </c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  <c r="CL28" s="132"/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2"/>
      <c r="DM28" s="132"/>
      <c r="DN28" s="132"/>
      <c r="DO28" s="132"/>
      <c r="DP28" s="132"/>
      <c r="DQ28" s="132"/>
      <c r="DR28" s="132"/>
      <c r="DS28" s="132"/>
      <c r="DT28" s="132"/>
      <c r="DU28" s="132"/>
      <c r="DV28" s="132"/>
      <c r="DW28" s="132"/>
      <c r="DX28" s="132"/>
      <c r="DY28" s="132"/>
      <c r="DZ28" s="132"/>
      <c r="EA28" s="132"/>
      <c r="EB28" s="132"/>
      <c r="EC28" s="132"/>
      <c r="ED28" s="132"/>
      <c r="EE28" s="132"/>
      <c r="EF28" s="132"/>
      <c r="EG28" s="132"/>
      <c r="EH28" s="132"/>
      <c r="EI28" s="132"/>
      <c r="EJ28" s="132"/>
      <c r="EK28" s="132"/>
      <c r="EL28" s="132"/>
      <c r="EM28" s="132"/>
      <c r="EN28" s="132"/>
      <c r="EO28" s="132"/>
      <c r="EP28" s="132"/>
      <c r="EQ28" s="132"/>
      <c r="ER28" s="132"/>
      <c r="ES28" s="132"/>
      <c r="ET28" s="132"/>
      <c r="EU28" s="132"/>
      <c r="EV28" s="132"/>
      <c r="EW28" s="132"/>
      <c r="EX28" s="132"/>
      <c r="EY28" s="132"/>
      <c r="EZ28" s="132"/>
      <c r="FA28" s="132"/>
      <c r="FB28" s="132"/>
      <c r="FC28" s="132"/>
      <c r="FD28" s="132"/>
      <c r="FE28" s="132"/>
      <c r="FF28" s="132"/>
      <c r="FG28" s="132"/>
      <c r="FH28" s="132"/>
      <c r="FI28" s="132"/>
      <c r="FJ28" s="132"/>
      <c r="FK28" s="132"/>
      <c r="FL28" s="132"/>
      <c r="FM28" s="132"/>
      <c r="FN28" s="132"/>
      <c r="FO28" s="132"/>
      <c r="FP28" s="132"/>
      <c r="FQ28" s="132"/>
      <c r="FR28" s="132"/>
      <c r="FS28" s="132"/>
      <c r="FT28" s="132"/>
      <c r="FU28" s="132"/>
      <c r="FV28" s="132"/>
      <c r="FW28" s="132"/>
      <c r="FX28" s="132"/>
      <c r="FY28" s="132"/>
      <c r="FZ28" s="132"/>
    </row>
    <row r="29" spans="1:182" s="133" customFormat="1" ht="11.25">
      <c r="A29" s="290"/>
      <c r="B29" s="151" t="s">
        <v>43</v>
      </c>
      <c r="C29" s="148" t="s">
        <v>40</v>
      </c>
      <c r="D29" s="153">
        <v>1.5</v>
      </c>
      <c r="E29" s="153">
        <v>1.5</v>
      </c>
      <c r="F29" s="153">
        <v>1.4</v>
      </c>
      <c r="G29" s="153">
        <v>1.4</v>
      </c>
      <c r="H29" s="153">
        <v>1.4</v>
      </c>
      <c r="I29" s="153">
        <v>1.4</v>
      </c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2"/>
      <c r="CI29" s="132"/>
      <c r="CJ29" s="132"/>
      <c r="CK29" s="132"/>
      <c r="CL29" s="132"/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132"/>
      <c r="DM29" s="132"/>
      <c r="DN29" s="132"/>
      <c r="DO29" s="132"/>
      <c r="DP29" s="132"/>
      <c r="DQ29" s="132"/>
      <c r="DR29" s="132"/>
      <c r="DS29" s="132"/>
      <c r="DT29" s="132"/>
      <c r="DU29" s="132"/>
      <c r="DV29" s="132"/>
      <c r="DW29" s="132"/>
      <c r="DX29" s="132"/>
      <c r="DY29" s="132"/>
      <c r="DZ29" s="132"/>
      <c r="EA29" s="132"/>
      <c r="EB29" s="132"/>
      <c r="EC29" s="132"/>
      <c r="ED29" s="132"/>
      <c r="EE29" s="132"/>
      <c r="EF29" s="132"/>
      <c r="EG29" s="132"/>
      <c r="EH29" s="132"/>
      <c r="EI29" s="132"/>
      <c r="EJ29" s="132"/>
      <c r="EK29" s="132"/>
      <c r="EL29" s="132"/>
      <c r="EM29" s="132"/>
      <c r="EN29" s="132"/>
      <c r="EO29" s="132"/>
      <c r="EP29" s="132"/>
      <c r="EQ29" s="132"/>
      <c r="ER29" s="132"/>
      <c r="ES29" s="132"/>
      <c r="ET29" s="132"/>
      <c r="EU29" s="132"/>
      <c r="EV29" s="132"/>
      <c r="EW29" s="132"/>
      <c r="EX29" s="132"/>
      <c r="EY29" s="132"/>
      <c r="EZ29" s="132"/>
      <c r="FA29" s="132"/>
      <c r="FB29" s="132"/>
      <c r="FC29" s="132"/>
      <c r="FD29" s="132"/>
      <c r="FE29" s="132"/>
      <c r="FF29" s="132"/>
      <c r="FG29" s="132"/>
      <c r="FH29" s="132"/>
      <c r="FI29" s="132"/>
      <c r="FJ29" s="132"/>
      <c r="FK29" s="132"/>
      <c r="FL29" s="132"/>
      <c r="FM29" s="132"/>
      <c r="FN29" s="132"/>
      <c r="FO29" s="132"/>
      <c r="FP29" s="132"/>
      <c r="FQ29" s="132"/>
      <c r="FR29" s="132"/>
      <c r="FS29" s="132"/>
      <c r="FT29" s="132"/>
      <c r="FU29" s="132"/>
      <c r="FV29" s="132"/>
      <c r="FW29" s="132"/>
      <c r="FX29" s="132"/>
      <c r="FY29" s="132"/>
      <c r="FZ29" s="132"/>
    </row>
    <row r="30" spans="1:182" s="133" customFormat="1" ht="11.25">
      <c r="A30" s="290"/>
      <c r="B30" s="202" t="s">
        <v>188</v>
      </c>
      <c r="C30" s="148"/>
      <c r="D30" s="138" t="s">
        <v>45</v>
      </c>
      <c r="E30" s="138" t="s">
        <v>45</v>
      </c>
      <c r="F30" s="138" t="s">
        <v>45</v>
      </c>
      <c r="G30" s="138" t="s">
        <v>45</v>
      </c>
      <c r="H30" s="138" t="s">
        <v>45</v>
      </c>
      <c r="I30" s="138" t="s">
        <v>45</v>
      </c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132"/>
      <c r="DM30" s="132"/>
      <c r="DN30" s="132"/>
      <c r="DO30" s="132"/>
      <c r="DP30" s="132"/>
      <c r="DQ30" s="132"/>
      <c r="DR30" s="132"/>
      <c r="DS30" s="132"/>
      <c r="DT30" s="132"/>
      <c r="DU30" s="132"/>
      <c r="DV30" s="132"/>
      <c r="DW30" s="132"/>
      <c r="DX30" s="132"/>
      <c r="DY30" s="132"/>
      <c r="DZ30" s="132"/>
      <c r="EA30" s="132"/>
      <c r="EB30" s="132"/>
      <c r="EC30" s="132"/>
      <c r="ED30" s="132"/>
      <c r="EE30" s="132"/>
      <c r="EF30" s="132"/>
      <c r="EG30" s="132"/>
      <c r="EH30" s="132"/>
      <c r="EI30" s="132"/>
      <c r="EJ30" s="132"/>
      <c r="EK30" s="132"/>
      <c r="EL30" s="132"/>
      <c r="EM30" s="132"/>
      <c r="EN30" s="132"/>
      <c r="EO30" s="132"/>
      <c r="EP30" s="132"/>
      <c r="EQ30" s="132"/>
      <c r="ER30" s="132"/>
      <c r="ES30" s="132"/>
      <c r="ET30" s="132"/>
      <c r="EU30" s="132"/>
      <c r="EV30" s="132"/>
      <c r="EW30" s="132"/>
      <c r="EX30" s="132"/>
      <c r="EY30" s="132"/>
      <c r="EZ30" s="132"/>
      <c r="FA30" s="132"/>
      <c r="FB30" s="132"/>
      <c r="FC30" s="132"/>
      <c r="FD30" s="132"/>
      <c r="FE30" s="132"/>
      <c r="FF30" s="132"/>
      <c r="FG30" s="132"/>
      <c r="FH30" s="132"/>
      <c r="FI30" s="132"/>
      <c r="FJ30" s="132"/>
      <c r="FK30" s="132"/>
      <c r="FL30" s="132"/>
      <c r="FM30" s="132"/>
      <c r="FN30" s="132"/>
      <c r="FO30" s="132"/>
      <c r="FP30" s="132"/>
      <c r="FQ30" s="132"/>
      <c r="FR30" s="132"/>
      <c r="FS30" s="132"/>
      <c r="FT30" s="132"/>
      <c r="FU30" s="132"/>
      <c r="FV30" s="132"/>
      <c r="FW30" s="132"/>
      <c r="FX30" s="132"/>
      <c r="FY30" s="132"/>
      <c r="FZ30" s="132"/>
    </row>
    <row r="31" spans="1:182" s="133" customFormat="1" ht="13.5">
      <c r="A31" s="290"/>
      <c r="B31" s="202" t="s">
        <v>46</v>
      </c>
      <c r="C31" s="148" t="s">
        <v>40</v>
      </c>
      <c r="D31" s="153" t="s">
        <v>900</v>
      </c>
      <c r="E31" s="153" t="s">
        <v>900</v>
      </c>
      <c r="F31" s="153" t="s">
        <v>900</v>
      </c>
      <c r="G31" s="153" t="s">
        <v>901</v>
      </c>
      <c r="H31" s="153" t="s">
        <v>900</v>
      </c>
      <c r="I31" s="153" t="s">
        <v>900</v>
      </c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  <c r="CD31" s="132"/>
      <c r="CE31" s="132"/>
      <c r="CF31" s="132"/>
      <c r="CG31" s="132"/>
      <c r="CH31" s="132"/>
      <c r="CI31" s="132"/>
      <c r="CJ31" s="132"/>
      <c r="CK31" s="132"/>
      <c r="CL31" s="132"/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B31" s="132"/>
      <c r="DC31" s="132"/>
      <c r="DD31" s="132"/>
      <c r="DE31" s="132"/>
      <c r="DF31" s="132"/>
      <c r="DG31" s="132"/>
      <c r="DH31" s="132"/>
      <c r="DI31" s="132"/>
      <c r="DJ31" s="132"/>
      <c r="DK31" s="132"/>
      <c r="DL31" s="132"/>
      <c r="DM31" s="132"/>
      <c r="DN31" s="132"/>
      <c r="DO31" s="132"/>
      <c r="DP31" s="132"/>
      <c r="DQ31" s="132"/>
      <c r="DR31" s="132"/>
      <c r="DS31" s="132"/>
      <c r="DT31" s="132"/>
      <c r="DU31" s="132"/>
      <c r="DV31" s="132"/>
      <c r="DW31" s="132"/>
      <c r="DX31" s="132"/>
      <c r="DY31" s="132"/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132"/>
      <c r="EQ31" s="132"/>
      <c r="ER31" s="132"/>
      <c r="ES31" s="132"/>
      <c r="ET31" s="132"/>
      <c r="EU31" s="132"/>
      <c r="EV31" s="132"/>
      <c r="EW31" s="132"/>
      <c r="EX31" s="132"/>
      <c r="EY31" s="132"/>
      <c r="EZ31" s="132"/>
      <c r="FA31" s="132"/>
      <c r="FB31" s="132"/>
      <c r="FC31" s="132"/>
      <c r="FD31" s="132"/>
      <c r="FE31" s="132"/>
      <c r="FF31" s="132"/>
      <c r="FG31" s="132"/>
      <c r="FH31" s="132"/>
      <c r="FI31" s="132"/>
      <c r="FJ31" s="132"/>
      <c r="FK31" s="132"/>
      <c r="FL31" s="132"/>
      <c r="FM31" s="132"/>
      <c r="FN31" s="132"/>
      <c r="FO31" s="132"/>
      <c r="FP31" s="132"/>
      <c r="FQ31" s="132"/>
      <c r="FR31" s="132"/>
      <c r="FS31" s="132"/>
      <c r="FT31" s="132"/>
      <c r="FU31" s="132"/>
      <c r="FV31" s="132"/>
      <c r="FW31" s="132"/>
      <c r="FX31" s="132"/>
      <c r="FY31" s="132"/>
      <c r="FZ31" s="132"/>
    </row>
    <row r="32" spans="1:182" s="133" customFormat="1" ht="11.25">
      <c r="A32" s="290"/>
      <c r="B32" s="211" t="s">
        <v>49</v>
      </c>
      <c r="C32" s="162" t="s">
        <v>40</v>
      </c>
      <c r="D32" s="152" t="s">
        <v>833</v>
      </c>
      <c r="E32" s="152" t="s">
        <v>833</v>
      </c>
      <c r="F32" s="152" t="s">
        <v>363</v>
      </c>
      <c r="G32" s="152" t="s">
        <v>363</v>
      </c>
      <c r="H32" s="152" t="s">
        <v>364</v>
      </c>
      <c r="I32" s="152" t="s">
        <v>364</v>
      </c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  <c r="DC32" s="132"/>
      <c r="DD32" s="132"/>
      <c r="DE32" s="132"/>
      <c r="DF32" s="132"/>
      <c r="DG32" s="132"/>
      <c r="DH32" s="132"/>
      <c r="DI32" s="132"/>
      <c r="DJ32" s="132"/>
      <c r="DK32" s="132"/>
      <c r="DL32" s="132"/>
      <c r="DM32" s="132"/>
      <c r="DN32" s="132"/>
      <c r="DO32" s="132"/>
      <c r="DP32" s="132"/>
      <c r="DQ32" s="132"/>
      <c r="DR32" s="132"/>
      <c r="DS32" s="132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132"/>
      <c r="EE32" s="132"/>
      <c r="EF32" s="132"/>
      <c r="EG32" s="132"/>
      <c r="EH32" s="132"/>
      <c r="EI32" s="132"/>
      <c r="EJ32" s="132"/>
      <c r="EK32" s="132"/>
      <c r="EL32" s="132"/>
      <c r="EM32" s="132"/>
      <c r="EN32" s="132"/>
      <c r="EO32" s="132"/>
      <c r="EP32" s="132"/>
      <c r="EQ32" s="132"/>
      <c r="ER32" s="132"/>
      <c r="ES32" s="132"/>
      <c r="ET32" s="132"/>
      <c r="EU32" s="132"/>
      <c r="EV32" s="132"/>
      <c r="EW32" s="132"/>
      <c r="EX32" s="132"/>
      <c r="EY32" s="132"/>
      <c r="EZ32" s="132"/>
      <c r="FA32" s="132"/>
      <c r="FB32" s="132"/>
      <c r="FC32" s="132"/>
      <c r="FD32" s="132"/>
      <c r="FE32" s="132"/>
      <c r="FF32" s="132"/>
      <c r="FG32" s="132"/>
      <c r="FH32" s="132"/>
      <c r="FI32" s="132"/>
      <c r="FJ32" s="132"/>
      <c r="FK32" s="132"/>
      <c r="FL32" s="132"/>
      <c r="FM32" s="132"/>
      <c r="FN32" s="132"/>
      <c r="FO32" s="132"/>
      <c r="FP32" s="132"/>
      <c r="FQ32" s="132"/>
      <c r="FR32" s="132"/>
      <c r="FS32" s="132"/>
      <c r="FT32" s="132"/>
      <c r="FU32" s="132"/>
      <c r="FV32" s="132"/>
      <c r="FW32" s="132"/>
      <c r="FX32" s="132"/>
      <c r="FY32" s="132"/>
      <c r="FZ32" s="132"/>
    </row>
    <row r="33" spans="1:182" s="133" customFormat="1" ht="11.25">
      <c r="A33" s="285"/>
      <c r="B33" s="211" t="s">
        <v>53</v>
      </c>
      <c r="C33" s="162" t="s">
        <v>194</v>
      </c>
      <c r="D33" s="154">
        <v>4.32</v>
      </c>
      <c r="E33" s="154">
        <v>5.76</v>
      </c>
      <c r="F33" s="154">
        <v>11.34</v>
      </c>
      <c r="G33" s="154">
        <v>12.759684524640001</v>
      </c>
      <c r="H33" s="154">
        <v>15.595169974559999</v>
      </c>
      <c r="I33" s="154">
        <v>15.595169974559999</v>
      </c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132"/>
      <c r="DC33" s="132"/>
      <c r="DD33" s="132"/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2"/>
      <c r="DS33" s="132"/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2"/>
      <c r="EH33" s="132"/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2"/>
      <c r="EW33" s="132"/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2"/>
      <c r="FL33" s="132"/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2"/>
    </row>
    <row r="34" spans="1:182" s="133" customFormat="1" ht="11.25">
      <c r="A34" s="280" t="s">
        <v>195</v>
      </c>
      <c r="B34" s="218" t="s">
        <v>196</v>
      </c>
      <c r="C34" s="162" t="s">
        <v>197</v>
      </c>
      <c r="D34" s="155" t="s">
        <v>834</v>
      </c>
      <c r="E34" s="155" t="s">
        <v>835</v>
      </c>
      <c r="F34" s="155" t="s">
        <v>836</v>
      </c>
      <c r="G34" s="155" t="s">
        <v>837</v>
      </c>
      <c r="H34" s="155" t="s">
        <v>838</v>
      </c>
      <c r="I34" s="155" t="s">
        <v>838</v>
      </c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</row>
    <row r="35" spans="1:182" s="133" customFormat="1" ht="11.25">
      <c r="A35" s="281"/>
      <c r="B35" s="218" t="s">
        <v>202</v>
      </c>
      <c r="C35" s="162" t="s">
        <v>59</v>
      </c>
      <c r="D35" s="155" t="s">
        <v>839</v>
      </c>
      <c r="E35" s="155" t="s">
        <v>839</v>
      </c>
      <c r="F35" s="155" t="s">
        <v>840</v>
      </c>
      <c r="G35" s="155" t="s">
        <v>841</v>
      </c>
      <c r="H35" s="155" t="s">
        <v>842</v>
      </c>
      <c r="I35" s="155" t="s">
        <v>842</v>
      </c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  <c r="DC35" s="132"/>
      <c r="DD35" s="132"/>
      <c r="DE35" s="132"/>
      <c r="DF35" s="132"/>
      <c r="DG35" s="132"/>
      <c r="DH35" s="132"/>
      <c r="DI35" s="132"/>
      <c r="DJ35" s="132"/>
      <c r="DK35" s="132"/>
      <c r="DL35" s="132"/>
      <c r="DM35" s="132"/>
      <c r="DN35" s="132"/>
      <c r="DO35" s="132"/>
      <c r="DP35" s="132"/>
      <c r="DQ35" s="132"/>
      <c r="DR35" s="132"/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2"/>
      <c r="ER35" s="132"/>
      <c r="ES35" s="132"/>
      <c r="ET35" s="132"/>
      <c r="EU35" s="132"/>
      <c r="EV35" s="132"/>
      <c r="EW35" s="132"/>
      <c r="EX35" s="132"/>
      <c r="EY35" s="132"/>
      <c r="EZ35" s="132"/>
      <c r="FA35" s="132"/>
      <c r="FB35" s="132"/>
      <c r="FC35" s="132"/>
      <c r="FD35" s="132"/>
      <c r="FE35" s="132"/>
      <c r="FF35" s="132"/>
      <c r="FG35" s="132"/>
      <c r="FH35" s="132"/>
      <c r="FI35" s="132"/>
      <c r="FJ35" s="132"/>
      <c r="FK35" s="132"/>
      <c r="FL35" s="132"/>
      <c r="FM35" s="132"/>
      <c r="FN35" s="132"/>
      <c r="FO35" s="132"/>
      <c r="FP35" s="132"/>
      <c r="FQ35" s="132"/>
      <c r="FR35" s="132"/>
      <c r="FS35" s="132"/>
      <c r="FT35" s="132"/>
      <c r="FU35" s="132"/>
      <c r="FV35" s="132"/>
      <c r="FW35" s="132"/>
      <c r="FX35" s="132"/>
      <c r="FY35" s="132"/>
      <c r="FZ35" s="132"/>
    </row>
    <row r="36" spans="1:182" s="133" customFormat="1" ht="11.25">
      <c r="A36" s="282"/>
      <c r="B36" s="218" t="s">
        <v>207</v>
      </c>
      <c r="C36" s="162" t="s">
        <v>208</v>
      </c>
      <c r="D36" s="210">
        <v>0</v>
      </c>
      <c r="E36" s="210">
        <v>0</v>
      </c>
      <c r="F36" s="210">
        <v>0</v>
      </c>
      <c r="G36" s="210">
        <v>0</v>
      </c>
      <c r="H36" s="210">
        <v>0</v>
      </c>
      <c r="I36" s="210">
        <v>0</v>
      </c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  <c r="DL36" s="132"/>
      <c r="DM36" s="132"/>
      <c r="DN36" s="132"/>
      <c r="DO36" s="132"/>
      <c r="DP36" s="132"/>
      <c r="DQ36" s="132"/>
      <c r="DR36" s="132"/>
      <c r="DS36" s="132"/>
      <c r="DT36" s="132"/>
      <c r="DU36" s="132"/>
      <c r="DV36" s="132"/>
      <c r="DW36" s="132"/>
      <c r="DX36" s="132"/>
      <c r="DY36" s="132"/>
      <c r="DZ36" s="132"/>
      <c r="EA36" s="132"/>
      <c r="EB36" s="132"/>
      <c r="EC36" s="132"/>
      <c r="ED36" s="132"/>
      <c r="EE36" s="132"/>
      <c r="EF36" s="132"/>
      <c r="EG36" s="132"/>
      <c r="EH36" s="132"/>
      <c r="EI36" s="132"/>
      <c r="EJ36" s="132"/>
      <c r="EK36" s="132"/>
      <c r="EL36" s="132"/>
      <c r="EM36" s="132"/>
      <c r="EN36" s="132"/>
      <c r="EO36" s="132"/>
      <c r="EP36" s="132"/>
      <c r="EQ36" s="132"/>
      <c r="ER36" s="132"/>
      <c r="ES36" s="132"/>
      <c r="ET36" s="132"/>
      <c r="EU36" s="132"/>
      <c r="EV36" s="132"/>
      <c r="EW36" s="132"/>
      <c r="EX36" s="132"/>
      <c r="EY36" s="132"/>
      <c r="EZ36" s="132"/>
      <c r="FA36" s="132"/>
      <c r="FB36" s="132"/>
      <c r="FC36" s="132"/>
      <c r="FD36" s="132"/>
      <c r="FE36" s="132"/>
      <c r="FF36" s="132"/>
      <c r="FG36" s="132"/>
      <c r="FH36" s="132"/>
      <c r="FI36" s="132"/>
      <c r="FJ36" s="132"/>
      <c r="FK36" s="132"/>
      <c r="FL36" s="132"/>
      <c r="FM36" s="132"/>
      <c r="FN36" s="132"/>
      <c r="FO36" s="132"/>
      <c r="FP36" s="132"/>
      <c r="FQ36" s="132"/>
      <c r="FR36" s="132"/>
      <c r="FS36" s="132"/>
      <c r="FT36" s="132"/>
      <c r="FU36" s="132"/>
      <c r="FV36" s="132"/>
      <c r="FW36" s="132"/>
      <c r="FX36" s="132"/>
      <c r="FY36" s="132"/>
      <c r="FZ36" s="132"/>
    </row>
    <row r="37" spans="1:182" s="133" customFormat="1" ht="11.25">
      <c r="A37" s="283" t="s">
        <v>780</v>
      </c>
      <c r="B37" s="219" t="s">
        <v>781</v>
      </c>
      <c r="C37" s="210" t="s">
        <v>40</v>
      </c>
      <c r="D37" s="141" t="s">
        <v>402</v>
      </c>
      <c r="E37" s="141" t="s">
        <v>402</v>
      </c>
      <c r="F37" s="141" t="s">
        <v>843</v>
      </c>
      <c r="G37" s="141" t="s">
        <v>843</v>
      </c>
      <c r="H37" s="141" t="s">
        <v>844</v>
      </c>
      <c r="I37" s="141" t="s">
        <v>844</v>
      </c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2"/>
      <c r="BW37" s="132"/>
      <c r="BX37" s="132"/>
      <c r="BY37" s="132"/>
      <c r="BZ37" s="132"/>
      <c r="CA37" s="132"/>
      <c r="CB37" s="132"/>
      <c r="CC37" s="132"/>
      <c r="CD37" s="132"/>
      <c r="CE37" s="132"/>
      <c r="CF37" s="132"/>
      <c r="CG37" s="132"/>
      <c r="CH37" s="132"/>
      <c r="CI37" s="132"/>
      <c r="CJ37" s="132"/>
      <c r="CK37" s="132"/>
      <c r="CL37" s="132"/>
      <c r="CM37" s="132"/>
      <c r="CN37" s="132"/>
      <c r="CO37" s="132"/>
      <c r="CP37" s="132"/>
      <c r="CQ37" s="132"/>
      <c r="CR37" s="132"/>
      <c r="CS37" s="132"/>
      <c r="CT37" s="132"/>
      <c r="CU37" s="132"/>
      <c r="CV37" s="132"/>
      <c r="CW37" s="132"/>
      <c r="CX37" s="132"/>
      <c r="CY37" s="132"/>
      <c r="CZ37" s="132"/>
      <c r="DA37" s="132"/>
      <c r="DB37" s="132"/>
      <c r="DC37" s="132"/>
      <c r="DD37" s="132"/>
      <c r="DE37" s="132"/>
      <c r="DF37" s="132"/>
      <c r="DG37" s="132"/>
      <c r="DH37" s="132"/>
      <c r="DI37" s="132"/>
      <c r="DJ37" s="132"/>
      <c r="DK37" s="132"/>
      <c r="DL37" s="132"/>
      <c r="DM37" s="132"/>
      <c r="DN37" s="132"/>
      <c r="DO37" s="132"/>
      <c r="DP37" s="132"/>
      <c r="DQ37" s="132"/>
      <c r="DR37" s="132"/>
      <c r="DS37" s="132"/>
      <c r="DT37" s="132"/>
      <c r="DU37" s="132"/>
      <c r="DV37" s="132"/>
      <c r="DW37" s="132"/>
      <c r="DX37" s="132"/>
      <c r="DY37" s="132"/>
      <c r="DZ37" s="132"/>
      <c r="EA37" s="132"/>
      <c r="EB37" s="132"/>
      <c r="EC37" s="132"/>
      <c r="ED37" s="132"/>
      <c r="EE37" s="132"/>
      <c r="EF37" s="132"/>
      <c r="EG37" s="132"/>
      <c r="EH37" s="132"/>
      <c r="EI37" s="132"/>
      <c r="EJ37" s="132"/>
      <c r="EK37" s="132"/>
      <c r="EL37" s="132"/>
      <c r="EM37" s="132"/>
      <c r="EN37" s="132"/>
      <c r="EO37" s="132"/>
      <c r="EP37" s="132"/>
      <c r="EQ37" s="132"/>
      <c r="ER37" s="132"/>
      <c r="ES37" s="132"/>
      <c r="ET37" s="132"/>
      <c r="EU37" s="132"/>
      <c r="EV37" s="132"/>
      <c r="EW37" s="132"/>
      <c r="EX37" s="132"/>
      <c r="EY37" s="132"/>
      <c r="EZ37" s="132"/>
      <c r="FA37" s="132"/>
      <c r="FB37" s="132"/>
      <c r="FC37" s="132"/>
      <c r="FD37" s="132"/>
      <c r="FE37" s="132"/>
      <c r="FF37" s="132"/>
      <c r="FG37" s="132"/>
      <c r="FH37" s="132"/>
      <c r="FI37" s="132"/>
      <c r="FJ37" s="132"/>
      <c r="FK37" s="132"/>
      <c r="FL37" s="132"/>
      <c r="FM37" s="132"/>
      <c r="FN37" s="132"/>
      <c r="FO37" s="132"/>
      <c r="FP37" s="132"/>
      <c r="FQ37" s="132"/>
      <c r="FR37" s="132"/>
      <c r="FS37" s="132"/>
      <c r="FT37" s="132"/>
      <c r="FU37" s="132"/>
      <c r="FV37" s="132"/>
      <c r="FW37" s="132"/>
      <c r="FX37" s="132"/>
      <c r="FY37" s="132"/>
      <c r="FZ37" s="132"/>
    </row>
    <row r="38" spans="1:182" s="133" customFormat="1" ht="11.25">
      <c r="A38" s="283"/>
      <c r="B38" s="219" t="s">
        <v>782</v>
      </c>
      <c r="C38" s="210" t="s">
        <v>40</v>
      </c>
      <c r="D38" s="141" t="s">
        <v>405</v>
      </c>
      <c r="E38" s="141" t="s">
        <v>405</v>
      </c>
      <c r="F38" s="141" t="s">
        <v>845</v>
      </c>
      <c r="G38" s="141" t="s">
        <v>845</v>
      </c>
      <c r="H38" s="141" t="s">
        <v>846</v>
      </c>
      <c r="I38" s="158" t="s">
        <v>846</v>
      </c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2"/>
      <c r="CD38" s="132"/>
      <c r="CE38" s="132"/>
      <c r="CF38" s="132"/>
      <c r="CG38" s="132"/>
      <c r="CH38" s="132"/>
      <c r="CI38" s="132"/>
      <c r="CJ38" s="132"/>
      <c r="CK38" s="132"/>
      <c r="CL38" s="132"/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B38" s="132"/>
      <c r="DC38" s="132"/>
      <c r="DD38" s="132"/>
      <c r="DE38" s="132"/>
      <c r="DF38" s="132"/>
      <c r="DG38" s="132"/>
      <c r="DH38" s="132"/>
      <c r="DI38" s="132"/>
      <c r="DJ38" s="132"/>
      <c r="DK38" s="132"/>
      <c r="DL38" s="132"/>
      <c r="DM38" s="132"/>
      <c r="DN38" s="132"/>
      <c r="DO38" s="132"/>
      <c r="DP38" s="132"/>
      <c r="DQ38" s="132"/>
      <c r="DR38" s="132"/>
      <c r="DS38" s="132"/>
      <c r="DT38" s="132"/>
      <c r="DU38" s="132"/>
      <c r="DV38" s="132"/>
      <c r="DW38" s="132"/>
      <c r="DX38" s="132"/>
      <c r="DY38" s="132"/>
      <c r="DZ38" s="132"/>
      <c r="EA38" s="132"/>
      <c r="EB38" s="132"/>
      <c r="EC38" s="132"/>
      <c r="ED38" s="132"/>
      <c r="EE38" s="132"/>
      <c r="EF38" s="132"/>
      <c r="EG38" s="132"/>
      <c r="EH38" s="132"/>
      <c r="EI38" s="132"/>
      <c r="EJ38" s="132"/>
      <c r="EK38" s="132"/>
      <c r="EL38" s="132"/>
      <c r="EM38" s="132"/>
      <c r="EN38" s="132"/>
      <c r="EO38" s="132"/>
      <c r="EP38" s="132"/>
      <c r="EQ38" s="132"/>
      <c r="ER38" s="132"/>
      <c r="ES38" s="132"/>
      <c r="ET38" s="132"/>
      <c r="EU38" s="132"/>
      <c r="EV38" s="132"/>
      <c r="EW38" s="132"/>
      <c r="EX38" s="132"/>
      <c r="EY38" s="132"/>
      <c r="EZ38" s="132"/>
      <c r="FA38" s="132"/>
      <c r="FB38" s="132"/>
      <c r="FC38" s="132"/>
      <c r="FD38" s="132"/>
      <c r="FE38" s="132"/>
      <c r="FF38" s="132"/>
      <c r="FG38" s="132"/>
      <c r="FH38" s="132"/>
      <c r="FI38" s="132"/>
      <c r="FJ38" s="132"/>
      <c r="FK38" s="132"/>
      <c r="FL38" s="132"/>
      <c r="FM38" s="132"/>
      <c r="FN38" s="132"/>
      <c r="FO38" s="132"/>
      <c r="FP38" s="132"/>
      <c r="FQ38" s="132"/>
      <c r="FR38" s="132"/>
      <c r="FS38" s="132"/>
      <c r="FT38" s="132"/>
      <c r="FU38" s="132"/>
      <c r="FV38" s="132"/>
      <c r="FW38" s="132"/>
      <c r="FX38" s="132"/>
      <c r="FY38" s="132"/>
      <c r="FZ38" s="132"/>
    </row>
    <row r="39" spans="1:182" s="133" customFormat="1" ht="11.25">
      <c r="A39" s="283"/>
      <c r="B39" s="219" t="s">
        <v>783</v>
      </c>
      <c r="C39" s="210" t="s">
        <v>40</v>
      </c>
      <c r="D39" s="141" t="s">
        <v>847</v>
      </c>
      <c r="E39" s="141" t="s">
        <v>847</v>
      </c>
      <c r="F39" s="141" t="s">
        <v>536</v>
      </c>
      <c r="G39" s="141" t="s">
        <v>536</v>
      </c>
      <c r="H39" s="141" t="s">
        <v>536</v>
      </c>
      <c r="I39" s="141" t="s">
        <v>536</v>
      </c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2"/>
      <c r="CD39" s="132"/>
      <c r="CE39" s="132"/>
      <c r="CF39" s="132"/>
      <c r="CG39" s="132"/>
      <c r="CH39" s="132"/>
      <c r="CI39" s="132"/>
      <c r="CJ39" s="132"/>
      <c r="CK39" s="132"/>
      <c r="CL39" s="132"/>
      <c r="CM39" s="132"/>
      <c r="CN39" s="132"/>
      <c r="CO39" s="132"/>
      <c r="CP39" s="132"/>
      <c r="CQ39" s="132"/>
      <c r="CR39" s="132"/>
      <c r="CS39" s="132"/>
      <c r="CT39" s="132"/>
      <c r="CU39" s="132"/>
      <c r="CV39" s="132"/>
      <c r="CW39" s="132"/>
      <c r="CX39" s="132"/>
      <c r="CY39" s="132"/>
      <c r="CZ39" s="132"/>
      <c r="DA39" s="132"/>
      <c r="DB39" s="132"/>
      <c r="DC39" s="132"/>
      <c r="DD39" s="132"/>
      <c r="DE39" s="132"/>
      <c r="DF39" s="132"/>
      <c r="DG39" s="132"/>
      <c r="DH39" s="132"/>
      <c r="DI39" s="132"/>
      <c r="DJ39" s="132"/>
      <c r="DK39" s="132"/>
      <c r="DL39" s="132"/>
      <c r="DM39" s="132"/>
      <c r="DN39" s="132"/>
      <c r="DO39" s="132"/>
      <c r="DP39" s="132"/>
      <c r="DQ39" s="132"/>
      <c r="DR39" s="132"/>
      <c r="DS39" s="132"/>
      <c r="DT39" s="132"/>
      <c r="DU39" s="132"/>
      <c r="DV39" s="132"/>
      <c r="DW39" s="132"/>
      <c r="DX39" s="132"/>
      <c r="DY39" s="132"/>
      <c r="DZ39" s="132"/>
      <c r="EA39" s="132"/>
      <c r="EB39" s="132"/>
      <c r="EC39" s="132"/>
      <c r="ED39" s="132"/>
      <c r="EE39" s="132"/>
      <c r="EF39" s="132"/>
      <c r="EG39" s="132"/>
      <c r="EH39" s="132"/>
      <c r="EI39" s="132"/>
      <c r="EJ39" s="132"/>
      <c r="EK39" s="132"/>
      <c r="EL39" s="132"/>
      <c r="EM39" s="132"/>
      <c r="EN39" s="132"/>
      <c r="EO39" s="132"/>
      <c r="EP39" s="132"/>
      <c r="EQ39" s="132"/>
      <c r="ER39" s="132"/>
      <c r="ES39" s="132"/>
      <c r="ET39" s="132"/>
      <c r="EU39" s="132"/>
      <c r="EV39" s="132"/>
      <c r="EW39" s="132"/>
      <c r="EX39" s="132"/>
      <c r="EY39" s="132"/>
      <c r="EZ39" s="132"/>
      <c r="FA39" s="132"/>
      <c r="FB39" s="132"/>
      <c r="FC39" s="132"/>
      <c r="FD39" s="132"/>
      <c r="FE39" s="132"/>
      <c r="FF39" s="132"/>
      <c r="FG39" s="132"/>
      <c r="FH39" s="132"/>
      <c r="FI39" s="132"/>
      <c r="FJ39" s="132"/>
      <c r="FK39" s="132"/>
      <c r="FL39" s="132"/>
      <c r="FM39" s="132"/>
      <c r="FN39" s="132"/>
      <c r="FO39" s="132"/>
      <c r="FP39" s="132"/>
      <c r="FQ39" s="132"/>
      <c r="FR39" s="132"/>
      <c r="FS39" s="132"/>
      <c r="FT39" s="132"/>
      <c r="FU39" s="132"/>
      <c r="FV39" s="132"/>
      <c r="FW39" s="132"/>
      <c r="FX39" s="132"/>
      <c r="FY39" s="132"/>
      <c r="FZ39" s="132"/>
    </row>
    <row r="40" spans="1:182" s="133" customFormat="1" ht="11.25">
      <c r="A40" s="283"/>
      <c r="B40" s="156" t="s">
        <v>920</v>
      </c>
      <c r="C40" s="157" t="s">
        <v>40</v>
      </c>
      <c r="D40" s="198" t="s">
        <v>921</v>
      </c>
      <c r="E40" s="198" t="s">
        <v>921</v>
      </c>
      <c r="F40" s="159" t="s">
        <v>787</v>
      </c>
      <c r="G40" s="159" t="s">
        <v>787</v>
      </c>
      <c r="H40" s="159" t="s">
        <v>787</v>
      </c>
      <c r="I40" s="159" t="s">
        <v>787</v>
      </c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  <c r="DL40" s="132"/>
      <c r="DM40" s="132"/>
      <c r="DN40" s="132"/>
      <c r="DO40" s="132"/>
      <c r="DP40" s="132"/>
      <c r="DQ40" s="132"/>
      <c r="DR40" s="132"/>
      <c r="DS40" s="132"/>
      <c r="DT40" s="132"/>
      <c r="DU40" s="132"/>
      <c r="DV40" s="132"/>
      <c r="DW40" s="132"/>
      <c r="DX40" s="132"/>
      <c r="DY40" s="132"/>
      <c r="DZ40" s="132"/>
      <c r="EA40" s="132"/>
      <c r="EB40" s="132"/>
      <c r="EC40" s="132"/>
      <c r="ED40" s="132"/>
      <c r="EE40" s="132"/>
      <c r="EF40" s="132"/>
      <c r="EG40" s="132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  <c r="ER40" s="132"/>
      <c r="ES40" s="132"/>
      <c r="ET40" s="132"/>
      <c r="EU40" s="132"/>
      <c r="EV40" s="132"/>
      <c r="EW40" s="132"/>
      <c r="EX40" s="132"/>
      <c r="EY40" s="132"/>
      <c r="EZ40" s="132"/>
      <c r="FA40" s="132"/>
      <c r="FB40" s="132"/>
      <c r="FC40" s="132"/>
      <c r="FD40" s="132"/>
      <c r="FE40" s="132"/>
      <c r="FF40" s="132"/>
      <c r="FG40" s="132"/>
      <c r="FH40" s="132"/>
      <c r="FI40" s="132"/>
      <c r="FJ40" s="132"/>
      <c r="FK40" s="132"/>
      <c r="FL40" s="132"/>
      <c r="FM40" s="132"/>
      <c r="FN40" s="132"/>
      <c r="FO40" s="132"/>
      <c r="FP40" s="132"/>
      <c r="FQ40" s="132"/>
      <c r="FR40" s="132"/>
      <c r="FS40" s="132"/>
      <c r="FT40" s="132"/>
      <c r="FU40" s="132"/>
      <c r="FV40" s="132"/>
      <c r="FW40" s="132"/>
      <c r="FX40" s="132"/>
      <c r="FY40" s="132"/>
      <c r="FZ40" s="132"/>
    </row>
    <row r="41" spans="1:182" s="133" customFormat="1" ht="11.25">
      <c r="A41" s="283" t="s">
        <v>784</v>
      </c>
      <c r="B41" s="156" t="s">
        <v>781</v>
      </c>
      <c r="C41" s="157" t="s">
        <v>72</v>
      </c>
      <c r="D41" s="155">
        <v>17.5</v>
      </c>
      <c r="E41" s="155">
        <v>18</v>
      </c>
      <c r="F41" s="155">
        <v>24</v>
      </c>
      <c r="G41" s="155">
        <v>24</v>
      </c>
      <c r="H41" s="155">
        <v>26.5</v>
      </c>
      <c r="I41" s="155">
        <v>26.5</v>
      </c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/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  <c r="DG41" s="132"/>
      <c r="DH41" s="132"/>
      <c r="DI41" s="132"/>
      <c r="DJ41" s="132"/>
      <c r="DK41" s="132"/>
      <c r="DL41" s="132"/>
      <c r="DM41" s="132"/>
      <c r="DN41" s="132"/>
      <c r="DO41" s="132"/>
      <c r="DP41" s="132"/>
      <c r="DQ41" s="132"/>
      <c r="DR41" s="132"/>
      <c r="DS41" s="132"/>
      <c r="DT41" s="132"/>
      <c r="DU41" s="132"/>
      <c r="DV41" s="132"/>
      <c r="DW41" s="132"/>
      <c r="DX41" s="132"/>
      <c r="DY41" s="132"/>
      <c r="DZ41" s="132"/>
      <c r="EA41" s="132"/>
      <c r="EB41" s="132"/>
      <c r="EC41" s="132"/>
      <c r="ED41" s="132"/>
      <c r="EE41" s="132"/>
      <c r="EF41" s="132"/>
      <c r="EG41" s="132"/>
      <c r="EH41" s="132"/>
      <c r="EI41" s="132"/>
      <c r="EJ41" s="132"/>
      <c r="EK41" s="132"/>
      <c r="EL41" s="132"/>
      <c r="EM41" s="132"/>
      <c r="EN41" s="132"/>
      <c r="EO41" s="132"/>
      <c r="EP41" s="132"/>
      <c r="EQ41" s="132"/>
      <c r="ER41" s="132"/>
      <c r="ES41" s="132"/>
      <c r="ET41" s="132"/>
      <c r="EU41" s="132"/>
      <c r="EV41" s="132"/>
      <c r="EW41" s="132"/>
      <c r="EX41" s="132"/>
      <c r="EY41" s="132"/>
      <c r="EZ41" s="132"/>
      <c r="FA41" s="132"/>
      <c r="FB41" s="132"/>
      <c r="FC41" s="132"/>
      <c r="FD41" s="132"/>
      <c r="FE41" s="132"/>
      <c r="FF41" s="132"/>
      <c r="FG41" s="132"/>
      <c r="FH41" s="132"/>
      <c r="FI41" s="132"/>
      <c r="FJ41" s="132"/>
      <c r="FK41" s="132"/>
      <c r="FL41" s="132"/>
      <c r="FM41" s="132"/>
      <c r="FN41" s="132"/>
      <c r="FO41" s="132"/>
      <c r="FP41" s="132"/>
      <c r="FQ41" s="132"/>
      <c r="FR41" s="132"/>
      <c r="FS41" s="132"/>
      <c r="FT41" s="132"/>
      <c r="FU41" s="132"/>
      <c r="FV41" s="132"/>
      <c r="FW41" s="132"/>
      <c r="FX41" s="132"/>
      <c r="FY41" s="132"/>
      <c r="FZ41" s="132"/>
    </row>
    <row r="42" spans="1:182" s="133" customFormat="1" ht="11.25">
      <c r="A42" s="283"/>
      <c r="B42" s="156" t="s">
        <v>785</v>
      </c>
      <c r="C42" s="157" t="s">
        <v>72</v>
      </c>
      <c r="D42" s="160">
        <v>21.5</v>
      </c>
      <c r="E42" s="160">
        <v>22</v>
      </c>
      <c r="F42" s="160">
        <v>27.5</v>
      </c>
      <c r="G42" s="160">
        <v>27.5</v>
      </c>
      <c r="H42" s="160">
        <v>30.5</v>
      </c>
      <c r="I42" s="160">
        <v>30.5</v>
      </c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132"/>
      <c r="DQ42" s="132"/>
      <c r="DR42" s="132"/>
      <c r="DS42" s="132"/>
      <c r="DT42" s="132"/>
      <c r="DU42" s="132"/>
      <c r="DV42" s="132"/>
      <c r="DW42" s="132"/>
      <c r="DX42" s="132"/>
      <c r="DY42" s="132"/>
      <c r="DZ42" s="132"/>
      <c r="EA42" s="132"/>
      <c r="EB42" s="132"/>
      <c r="EC42" s="132"/>
      <c r="ED42" s="132"/>
      <c r="EE42" s="132"/>
      <c r="EF42" s="132"/>
      <c r="EG42" s="132"/>
      <c r="EH42" s="132"/>
      <c r="EI42" s="132"/>
      <c r="EJ42" s="132"/>
      <c r="EK42" s="132"/>
      <c r="EL42" s="132"/>
      <c r="EM42" s="132"/>
      <c r="EN42" s="132"/>
      <c r="EO42" s="132"/>
      <c r="EP42" s="132"/>
      <c r="EQ42" s="132"/>
      <c r="ER42" s="132"/>
      <c r="ES42" s="132"/>
      <c r="ET42" s="132"/>
      <c r="EU42" s="132"/>
      <c r="EV42" s="132"/>
      <c r="EW42" s="132"/>
      <c r="EX42" s="132"/>
      <c r="EY42" s="132"/>
      <c r="EZ42" s="132"/>
      <c r="FA42" s="132"/>
      <c r="FB42" s="132"/>
      <c r="FC42" s="132"/>
      <c r="FD42" s="132"/>
      <c r="FE42" s="132"/>
      <c r="FF42" s="132"/>
      <c r="FG42" s="132"/>
      <c r="FH42" s="132"/>
      <c r="FI42" s="132"/>
      <c r="FJ42" s="132"/>
      <c r="FK42" s="132"/>
      <c r="FL42" s="132"/>
      <c r="FM42" s="132"/>
      <c r="FN42" s="132"/>
      <c r="FO42" s="132"/>
      <c r="FP42" s="132"/>
      <c r="FQ42" s="132"/>
      <c r="FR42" s="132"/>
      <c r="FS42" s="132"/>
      <c r="FT42" s="132"/>
      <c r="FU42" s="132"/>
      <c r="FV42" s="132"/>
      <c r="FW42" s="132"/>
      <c r="FX42" s="132"/>
      <c r="FY42" s="132"/>
      <c r="FZ42" s="132"/>
    </row>
    <row r="43" spans="1:182" s="133" customFormat="1" ht="11.25">
      <c r="A43" s="283"/>
      <c r="B43" s="156" t="s">
        <v>783</v>
      </c>
      <c r="C43" s="157" t="s">
        <v>72</v>
      </c>
      <c r="D43" s="161">
        <v>3</v>
      </c>
      <c r="E43" s="161">
        <v>3</v>
      </c>
      <c r="F43" s="161">
        <v>5</v>
      </c>
      <c r="G43" s="161">
        <v>5</v>
      </c>
      <c r="H43" s="161">
        <v>5</v>
      </c>
      <c r="I43" s="161">
        <v>5</v>
      </c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2"/>
      <c r="BM43" s="132"/>
      <c r="BN43" s="132"/>
      <c r="BO43" s="132"/>
      <c r="BP43" s="132"/>
      <c r="BQ43" s="132"/>
      <c r="BR43" s="132"/>
      <c r="BS43" s="132"/>
      <c r="BT43" s="132"/>
      <c r="BU43" s="132"/>
      <c r="BV43" s="132"/>
      <c r="BW43" s="132"/>
      <c r="BX43" s="132"/>
      <c r="BY43" s="132"/>
      <c r="BZ43" s="132"/>
      <c r="CA43" s="132"/>
      <c r="CB43" s="132"/>
      <c r="CC43" s="132"/>
      <c r="CD43" s="132"/>
      <c r="CE43" s="132"/>
      <c r="CF43" s="132"/>
      <c r="CG43" s="132"/>
      <c r="CH43" s="132"/>
      <c r="CI43" s="132"/>
      <c r="CJ43" s="132"/>
      <c r="CK43" s="132"/>
      <c r="CL43" s="132"/>
      <c r="CM43" s="132"/>
      <c r="CN43" s="132"/>
      <c r="CO43" s="132"/>
      <c r="CP43" s="132"/>
      <c r="CQ43" s="132"/>
      <c r="CR43" s="132"/>
      <c r="CS43" s="132"/>
      <c r="CT43" s="132"/>
      <c r="CU43" s="132"/>
      <c r="CV43" s="132"/>
      <c r="CW43" s="132"/>
      <c r="CX43" s="132"/>
      <c r="CY43" s="132"/>
      <c r="CZ43" s="132"/>
      <c r="DA43" s="132"/>
      <c r="DB43" s="132"/>
      <c r="DC43" s="132"/>
      <c r="DD43" s="132"/>
      <c r="DE43" s="132"/>
      <c r="DF43" s="132"/>
      <c r="DG43" s="132"/>
      <c r="DH43" s="132"/>
      <c r="DI43" s="132"/>
      <c r="DJ43" s="132"/>
      <c r="DK43" s="132"/>
      <c r="DL43" s="132"/>
      <c r="DM43" s="132"/>
      <c r="DN43" s="132"/>
      <c r="DO43" s="132"/>
      <c r="DP43" s="132"/>
      <c r="DQ43" s="132"/>
      <c r="DR43" s="132"/>
      <c r="DS43" s="132"/>
      <c r="DT43" s="132"/>
      <c r="DU43" s="132"/>
      <c r="DV43" s="132"/>
      <c r="DW43" s="132"/>
      <c r="DX43" s="132"/>
      <c r="DY43" s="132"/>
      <c r="DZ43" s="132"/>
      <c r="EA43" s="132"/>
      <c r="EB43" s="132"/>
      <c r="EC43" s="132"/>
      <c r="ED43" s="132"/>
      <c r="EE43" s="132"/>
      <c r="EF43" s="132"/>
      <c r="EG43" s="132"/>
      <c r="EH43" s="132"/>
      <c r="EI43" s="132"/>
      <c r="EJ43" s="132"/>
      <c r="EK43" s="132"/>
      <c r="EL43" s="132"/>
      <c r="EM43" s="132"/>
      <c r="EN43" s="132"/>
      <c r="EO43" s="132"/>
      <c r="EP43" s="132"/>
      <c r="EQ43" s="132"/>
      <c r="ER43" s="132"/>
      <c r="ES43" s="132"/>
      <c r="ET43" s="132"/>
      <c r="EU43" s="132"/>
      <c r="EV43" s="132"/>
      <c r="EW43" s="132"/>
      <c r="EX43" s="132"/>
      <c r="EY43" s="132"/>
      <c r="EZ43" s="132"/>
      <c r="FA43" s="132"/>
      <c r="FB43" s="132"/>
      <c r="FC43" s="132"/>
      <c r="FD43" s="132"/>
      <c r="FE43" s="132"/>
      <c r="FF43" s="132"/>
      <c r="FG43" s="132"/>
      <c r="FH43" s="132"/>
      <c r="FI43" s="132"/>
      <c r="FJ43" s="132"/>
      <c r="FK43" s="132"/>
      <c r="FL43" s="132"/>
      <c r="FM43" s="132"/>
      <c r="FN43" s="132"/>
      <c r="FO43" s="132"/>
      <c r="FP43" s="132"/>
      <c r="FQ43" s="132"/>
      <c r="FR43" s="132"/>
      <c r="FS43" s="132"/>
      <c r="FT43" s="132"/>
      <c r="FU43" s="132"/>
      <c r="FV43" s="132"/>
      <c r="FW43" s="132"/>
      <c r="FX43" s="132"/>
      <c r="FY43" s="132"/>
      <c r="FZ43" s="132"/>
    </row>
    <row r="44" spans="1:182" s="132" customFormat="1" ht="11.25">
      <c r="A44" s="283"/>
      <c r="B44" s="156" t="s">
        <v>786</v>
      </c>
      <c r="C44" s="157" t="s">
        <v>72</v>
      </c>
      <c r="D44" s="161">
        <v>5</v>
      </c>
      <c r="E44" s="161">
        <v>5</v>
      </c>
      <c r="F44" s="161">
        <v>7</v>
      </c>
      <c r="G44" s="161">
        <v>7</v>
      </c>
      <c r="H44" s="161">
        <v>7</v>
      </c>
      <c r="I44" s="161">
        <v>7</v>
      </c>
    </row>
    <row r="45" spans="1:182" s="133" customFormat="1" ht="11.25">
      <c r="A45" s="284" t="s">
        <v>80</v>
      </c>
      <c r="B45" s="202" t="s">
        <v>81</v>
      </c>
      <c r="C45" s="148" t="s">
        <v>40</v>
      </c>
      <c r="D45" s="161">
        <v>6.35</v>
      </c>
      <c r="E45" s="161">
        <v>6.35</v>
      </c>
      <c r="F45" s="161">
        <v>9.52</v>
      </c>
      <c r="G45" s="161">
        <v>9.52</v>
      </c>
      <c r="H45" s="198">
        <v>9.52</v>
      </c>
      <c r="I45" s="198">
        <v>9.52</v>
      </c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2"/>
      <c r="BR45" s="132"/>
      <c r="BS45" s="132"/>
      <c r="BT45" s="132"/>
      <c r="BU45" s="132"/>
      <c r="BV45" s="132"/>
      <c r="BW45" s="132"/>
      <c r="BX45" s="132"/>
      <c r="BY45" s="132"/>
      <c r="BZ45" s="132"/>
      <c r="CA45" s="132"/>
      <c r="CB45" s="132"/>
      <c r="CC45" s="132"/>
      <c r="CD45" s="132"/>
      <c r="CE45" s="132"/>
      <c r="CF45" s="132"/>
      <c r="CG45" s="132"/>
      <c r="CH45" s="132"/>
      <c r="CI45" s="132"/>
      <c r="CJ45" s="132"/>
      <c r="CK45" s="132"/>
      <c r="CL45" s="132"/>
      <c r="CM45" s="132"/>
      <c r="CN45" s="132"/>
      <c r="CO45" s="132"/>
      <c r="CP45" s="132"/>
      <c r="CQ45" s="132"/>
      <c r="CR45" s="132"/>
      <c r="CS45" s="132"/>
      <c r="CT45" s="132"/>
      <c r="CU45" s="132"/>
      <c r="CV45" s="132"/>
      <c r="CW45" s="132"/>
      <c r="CX45" s="132"/>
      <c r="CY45" s="132"/>
      <c r="CZ45" s="132"/>
      <c r="DA45" s="132"/>
      <c r="DB45" s="132"/>
      <c r="DC45" s="132"/>
      <c r="DD45" s="132"/>
      <c r="DE45" s="132"/>
      <c r="DF45" s="132"/>
      <c r="DG45" s="132"/>
      <c r="DH45" s="132"/>
      <c r="DI45" s="132"/>
      <c r="DJ45" s="132"/>
      <c r="DK45" s="132"/>
      <c r="DL45" s="132"/>
      <c r="DM45" s="132"/>
      <c r="DN45" s="132"/>
      <c r="DO45" s="132"/>
      <c r="DP45" s="132"/>
      <c r="DQ45" s="132"/>
      <c r="DR45" s="132"/>
      <c r="DS45" s="132"/>
      <c r="DT45" s="132"/>
      <c r="DU45" s="132"/>
      <c r="DV45" s="132"/>
      <c r="DW45" s="132"/>
      <c r="DX45" s="132"/>
      <c r="DY45" s="132"/>
      <c r="DZ45" s="132"/>
      <c r="EA45" s="132"/>
      <c r="EB45" s="132"/>
      <c r="EC45" s="132"/>
      <c r="ED45" s="132"/>
      <c r="EE45" s="132"/>
      <c r="EF45" s="132"/>
      <c r="EG45" s="132"/>
      <c r="EH45" s="132"/>
      <c r="EI45" s="132"/>
      <c r="EJ45" s="132"/>
      <c r="EK45" s="132"/>
      <c r="EL45" s="132"/>
      <c r="EM45" s="132"/>
      <c r="EN45" s="132"/>
      <c r="EO45" s="132"/>
      <c r="EP45" s="132"/>
      <c r="EQ45" s="132"/>
      <c r="ER45" s="132"/>
      <c r="ES45" s="132"/>
      <c r="ET45" s="132"/>
      <c r="EU45" s="132"/>
      <c r="EV45" s="132"/>
      <c r="EW45" s="132"/>
      <c r="EX45" s="132"/>
      <c r="EY45" s="132"/>
      <c r="EZ45" s="132"/>
      <c r="FA45" s="132"/>
      <c r="FB45" s="132"/>
      <c r="FC45" s="132"/>
      <c r="FD45" s="132"/>
      <c r="FE45" s="132"/>
      <c r="FF45" s="132"/>
      <c r="FG45" s="132"/>
      <c r="FH45" s="132"/>
      <c r="FI45" s="132"/>
      <c r="FJ45" s="132"/>
      <c r="FK45" s="132"/>
      <c r="FL45" s="132"/>
      <c r="FM45" s="132"/>
      <c r="FN45" s="132"/>
      <c r="FO45" s="132"/>
      <c r="FP45" s="132"/>
      <c r="FQ45" s="132"/>
      <c r="FR45" s="132"/>
      <c r="FS45" s="132"/>
      <c r="FT45" s="132"/>
      <c r="FU45" s="132"/>
      <c r="FV45" s="132"/>
      <c r="FW45" s="132"/>
      <c r="FX45" s="132"/>
      <c r="FY45" s="132"/>
      <c r="FZ45" s="132"/>
    </row>
    <row r="46" spans="1:182" s="133" customFormat="1" ht="11.25">
      <c r="A46" s="285"/>
      <c r="B46" s="202" t="s">
        <v>82</v>
      </c>
      <c r="C46" s="148" t="s">
        <v>40</v>
      </c>
      <c r="D46" s="161">
        <v>12.7</v>
      </c>
      <c r="E46" s="161">
        <v>12.7</v>
      </c>
      <c r="F46" s="161">
        <v>15.88</v>
      </c>
      <c r="G46" s="161">
        <v>15.88</v>
      </c>
      <c r="H46" s="198">
        <v>19.05</v>
      </c>
      <c r="I46" s="198">
        <v>19.05</v>
      </c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/>
      <c r="BP46" s="132"/>
      <c r="BQ46" s="132"/>
      <c r="BR46" s="132"/>
      <c r="BS46" s="132"/>
      <c r="BT46" s="132"/>
      <c r="BU46" s="132"/>
      <c r="BV46" s="132"/>
      <c r="BW46" s="132"/>
      <c r="BX46" s="132"/>
      <c r="BY46" s="132"/>
      <c r="BZ46" s="132"/>
      <c r="CA46" s="132"/>
      <c r="CB46" s="132"/>
      <c r="CC46" s="132"/>
      <c r="CD46" s="132"/>
      <c r="CE46" s="132"/>
      <c r="CF46" s="132"/>
      <c r="CG46" s="132"/>
      <c r="CH46" s="132"/>
      <c r="CI46" s="132"/>
      <c r="CJ46" s="132"/>
      <c r="CK46" s="132"/>
      <c r="CL46" s="132"/>
      <c r="CM46" s="132"/>
      <c r="CN46" s="132"/>
      <c r="CO46" s="132"/>
      <c r="CP46" s="132"/>
      <c r="CQ46" s="132"/>
      <c r="CR46" s="132"/>
      <c r="CS46" s="132"/>
      <c r="CT46" s="132"/>
      <c r="CU46" s="132"/>
      <c r="CV46" s="132"/>
      <c r="CW46" s="132"/>
      <c r="CX46" s="132"/>
      <c r="CY46" s="132"/>
      <c r="CZ46" s="132"/>
      <c r="DA46" s="132"/>
      <c r="DB46" s="132"/>
      <c r="DC46" s="132"/>
      <c r="DD46" s="132"/>
      <c r="DE46" s="132"/>
      <c r="DF46" s="132"/>
      <c r="DG46" s="132"/>
      <c r="DH46" s="132"/>
      <c r="DI46" s="132"/>
      <c r="DJ46" s="132"/>
      <c r="DK46" s="132"/>
      <c r="DL46" s="132"/>
      <c r="DM46" s="132"/>
      <c r="DN46" s="132"/>
      <c r="DO46" s="132"/>
      <c r="DP46" s="132"/>
      <c r="DQ46" s="132"/>
      <c r="DR46" s="132"/>
      <c r="DS46" s="132"/>
      <c r="DT46" s="132"/>
      <c r="DU46" s="132"/>
      <c r="DV46" s="132"/>
      <c r="DW46" s="132"/>
      <c r="DX46" s="132"/>
      <c r="DY46" s="132"/>
      <c r="DZ46" s="132"/>
      <c r="EA46" s="132"/>
      <c r="EB46" s="132"/>
      <c r="EC46" s="132"/>
      <c r="ED46" s="132"/>
      <c r="EE46" s="132"/>
      <c r="EF46" s="132"/>
      <c r="EG46" s="132"/>
      <c r="EH46" s="132"/>
      <c r="EI46" s="132"/>
      <c r="EJ46" s="132"/>
      <c r="EK46" s="132"/>
      <c r="EL46" s="132"/>
      <c r="EM46" s="132"/>
      <c r="EN46" s="132"/>
      <c r="EO46" s="132"/>
      <c r="EP46" s="132"/>
      <c r="EQ46" s="132"/>
      <c r="ER46" s="132"/>
      <c r="ES46" s="132"/>
      <c r="ET46" s="132"/>
      <c r="EU46" s="132"/>
      <c r="EV46" s="132"/>
      <c r="EW46" s="132"/>
      <c r="EX46" s="132"/>
      <c r="EY46" s="132"/>
      <c r="EZ46" s="132"/>
      <c r="FA46" s="132"/>
      <c r="FB46" s="132"/>
      <c r="FC46" s="132"/>
      <c r="FD46" s="132"/>
      <c r="FE46" s="132"/>
      <c r="FF46" s="132"/>
      <c r="FG46" s="132"/>
      <c r="FH46" s="132"/>
      <c r="FI46" s="132"/>
      <c r="FJ46" s="132"/>
      <c r="FK46" s="132"/>
      <c r="FL46" s="132"/>
      <c r="FM46" s="132"/>
      <c r="FN46" s="132"/>
      <c r="FO46" s="132"/>
      <c r="FP46" s="132"/>
      <c r="FQ46" s="132"/>
      <c r="FR46" s="132"/>
      <c r="FS46" s="132"/>
      <c r="FT46" s="132"/>
      <c r="FU46" s="132"/>
      <c r="FV46" s="132"/>
      <c r="FW46" s="132"/>
      <c r="FX46" s="132"/>
      <c r="FY46" s="132"/>
      <c r="FZ46" s="132"/>
    </row>
    <row r="47" spans="1:182" s="132" customFormat="1" ht="13.5">
      <c r="A47" s="286" t="s">
        <v>86</v>
      </c>
      <c r="B47" s="286"/>
      <c r="C47" s="148" t="s">
        <v>902</v>
      </c>
      <c r="D47" s="162" t="s">
        <v>88</v>
      </c>
      <c r="E47" s="162" t="s">
        <v>88</v>
      </c>
      <c r="F47" s="162" t="s">
        <v>88</v>
      </c>
      <c r="G47" s="162" t="s">
        <v>88</v>
      </c>
      <c r="H47" s="162" t="s">
        <v>88</v>
      </c>
      <c r="I47" s="162" t="s">
        <v>88</v>
      </c>
    </row>
    <row r="48" spans="1:182" s="132" customFormat="1" ht="13.5">
      <c r="A48" s="287" t="s">
        <v>215</v>
      </c>
      <c r="B48" s="288"/>
      <c r="C48" s="148" t="s">
        <v>902</v>
      </c>
      <c r="D48" s="162" t="s">
        <v>810</v>
      </c>
      <c r="E48" s="162" t="s">
        <v>810</v>
      </c>
      <c r="F48" s="162" t="s">
        <v>810</v>
      </c>
      <c r="G48" s="162" t="s">
        <v>810</v>
      </c>
      <c r="H48" s="162" t="s">
        <v>810</v>
      </c>
      <c r="I48" s="162" t="s">
        <v>810</v>
      </c>
    </row>
    <row r="49" spans="1:182" s="133" customFormat="1" ht="11.25">
      <c r="A49" s="287" t="s">
        <v>216</v>
      </c>
      <c r="B49" s="288"/>
      <c r="C49" s="148" t="s">
        <v>903</v>
      </c>
      <c r="D49" s="163" t="s">
        <v>811</v>
      </c>
      <c r="E49" s="136" t="s">
        <v>218</v>
      </c>
      <c r="F49" s="136" t="s">
        <v>219</v>
      </c>
      <c r="G49" s="136" t="s">
        <v>220</v>
      </c>
      <c r="H49" s="136" t="s">
        <v>221</v>
      </c>
      <c r="I49" s="136" t="s">
        <v>222</v>
      </c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32"/>
      <c r="BP49" s="132"/>
      <c r="BQ49" s="132"/>
      <c r="BR49" s="132"/>
      <c r="BS49" s="132"/>
      <c r="BT49" s="132"/>
      <c r="BU49" s="132"/>
      <c r="BV49" s="132"/>
      <c r="BW49" s="132"/>
      <c r="BX49" s="132"/>
      <c r="BY49" s="132"/>
      <c r="BZ49" s="132"/>
      <c r="CA49" s="132"/>
      <c r="CB49" s="132"/>
      <c r="CC49" s="132"/>
      <c r="CD49" s="132"/>
      <c r="CE49" s="132"/>
      <c r="CF49" s="132"/>
      <c r="CG49" s="132"/>
      <c r="CH49" s="132"/>
      <c r="CI49" s="132"/>
      <c r="CJ49" s="132"/>
      <c r="CK49" s="132"/>
      <c r="CL49" s="132"/>
      <c r="CM49" s="132"/>
      <c r="CN49" s="132"/>
      <c r="CO49" s="132"/>
      <c r="CP49" s="132"/>
      <c r="CQ49" s="132"/>
      <c r="CR49" s="132"/>
      <c r="CS49" s="132"/>
      <c r="CT49" s="132"/>
      <c r="CU49" s="132"/>
      <c r="CV49" s="132"/>
      <c r="CW49" s="132"/>
      <c r="CX49" s="132"/>
      <c r="CY49" s="132"/>
      <c r="CZ49" s="132"/>
      <c r="DA49" s="132"/>
      <c r="DB49" s="132"/>
      <c r="DC49" s="132"/>
      <c r="DD49" s="132"/>
      <c r="DE49" s="132"/>
      <c r="DF49" s="132"/>
      <c r="DG49" s="132"/>
      <c r="DH49" s="132"/>
      <c r="DI49" s="132"/>
      <c r="DJ49" s="132"/>
      <c r="DK49" s="132"/>
      <c r="DL49" s="132"/>
      <c r="DM49" s="132"/>
      <c r="DN49" s="132"/>
      <c r="DO49" s="132"/>
      <c r="DP49" s="132"/>
      <c r="DQ49" s="132"/>
      <c r="DR49" s="132"/>
      <c r="DS49" s="132"/>
      <c r="DT49" s="132"/>
      <c r="DU49" s="132"/>
      <c r="DV49" s="132"/>
      <c r="DW49" s="132"/>
      <c r="DX49" s="132"/>
      <c r="DY49" s="132"/>
      <c r="DZ49" s="132"/>
      <c r="EA49" s="132"/>
      <c r="EB49" s="132"/>
      <c r="EC49" s="132"/>
      <c r="ED49" s="132"/>
      <c r="EE49" s="132"/>
      <c r="EF49" s="132"/>
      <c r="EG49" s="132"/>
      <c r="EH49" s="132"/>
      <c r="EI49" s="132"/>
      <c r="EJ49" s="132"/>
      <c r="EK49" s="132"/>
      <c r="EL49" s="132"/>
      <c r="EM49" s="132"/>
      <c r="EN49" s="132"/>
      <c r="EO49" s="132"/>
      <c r="EP49" s="132"/>
      <c r="EQ49" s="132"/>
      <c r="ER49" s="132"/>
      <c r="ES49" s="132"/>
      <c r="ET49" s="132"/>
      <c r="EU49" s="132"/>
      <c r="EV49" s="132"/>
      <c r="EW49" s="132"/>
      <c r="EX49" s="132"/>
      <c r="EY49" s="132"/>
      <c r="EZ49" s="132"/>
      <c r="FA49" s="132"/>
      <c r="FB49" s="132"/>
      <c r="FC49" s="132"/>
      <c r="FD49" s="132"/>
      <c r="FE49" s="132"/>
      <c r="FF49" s="132"/>
      <c r="FG49" s="132"/>
      <c r="FH49" s="132"/>
      <c r="FI49" s="132"/>
      <c r="FJ49" s="132"/>
      <c r="FK49" s="132"/>
      <c r="FL49" s="132"/>
      <c r="FM49" s="132"/>
      <c r="FN49" s="132"/>
      <c r="FO49" s="132"/>
      <c r="FP49" s="132"/>
      <c r="FQ49" s="132"/>
      <c r="FR49" s="132"/>
      <c r="FS49" s="132"/>
      <c r="FT49" s="132"/>
      <c r="FU49" s="132"/>
      <c r="FV49" s="132"/>
      <c r="FW49" s="132"/>
      <c r="FX49" s="132"/>
      <c r="FY49" s="132"/>
      <c r="FZ49" s="132"/>
    </row>
    <row r="50" spans="1:182" s="133" customFormat="1" ht="11.25">
      <c r="A50" s="289" t="s">
        <v>92</v>
      </c>
      <c r="B50" s="200" t="s">
        <v>223</v>
      </c>
      <c r="C50" s="164" t="s">
        <v>904</v>
      </c>
      <c r="D50" s="136" t="s">
        <v>905</v>
      </c>
      <c r="E50" s="136" t="s">
        <v>906</v>
      </c>
      <c r="F50" s="136" t="s">
        <v>4</v>
      </c>
      <c r="G50" s="136" t="s">
        <v>906</v>
      </c>
      <c r="H50" s="136" t="s">
        <v>906</v>
      </c>
      <c r="I50" s="136" t="s">
        <v>906</v>
      </c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32"/>
      <c r="BP50" s="132"/>
      <c r="BQ50" s="132"/>
      <c r="BR50" s="132"/>
      <c r="BS50" s="132"/>
      <c r="BT50" s="132"/>
      <c r="BU50" s="132"/>
      <c r="BV50" s="132"/>
      <c r="BW50" s="132"/>
      <c r="BX50" s="132"/>
      <c r="BY50" s="132"/>
      <c r="BZ50" s="132"/>
      <c r="CA50" s="132"/>
      <c r="CB50" s="132"/>
      <c r="CC50" s="132"/>
      <c r="CD50" s="132"/>
      <c r="CE50" s="132"/>
      <c r="CF50" s="132"/>
      <c r="CG50" s="132"/>
      <c r="CH50" s="132"/>
      <c r="CI50" s="132"/>
      <c r="CJ50" s="132"/>
      <c r="CK50" s="132"/>
      <c r="CL50" s="132"/>
      <c r="CM50" s="132"/>
      <c r="CN50" s="132"/>
      <c r="CO50" s="132"/>
      <c r="CP50" s="132"/>
      <c r="CQ50" s="132"/>
      <c r="CR50" s="132"/>
      <c r="CS50" s="132"/>
      <c r="CT50" s="132"/>
      <c r="CU50" s="132"/>
      <c r="CV50" s="132"/>
      <c r="CW50" s="132"/>
      <c r="CX50" s="132"/>
      <c r="CY50" s="132"/>
      <c r="CZ50" s="132"/>
      <c r="DA50" s="132"/>
      <c r="DB50" s="132"/>
      <c r="DC50" s="132"/>
      <c r="DD50" s="132"/>
      <c r="DE50" s="132"/>
      <c r="DF50" s="132"/>
      <c r="DG50" s="132"/>
      <c r="DH50" s="132"/>
      <c r="DI50" s="132"/>
      <c r="DJ50" s="132"/>
      <c r="DK50" s="132"/>
      <c r="DL50" s="132"/>
      <c r="DM50" s="132"/>
      <c r="DN50" s="132"/>
      <c r="DO50" s="132"/>
      <c r="DP50" s="132"/>
      <c r="DQ50" s="132"/>
      <c r="DR50" s="132"/>
      <c r="DS50" s="132"/>
      <c r="DT50" s="132"/>
      <c r="DU50" s="132"/>
      <c r="DV50" s="132"/>
      <c r="DW50" s="132"/>
      <c r="DX50" s="132"/>
      <c r="DY50" s="132"/>
      <c r="DZ50" s="132"/>
      <c r="EA50" s="132"/>
      <c r="EB50" s="132"/>
      <c r="EC50" s="132"/>
      <c r="ED50" s="132"/>
      <c r="EE50" s="132"/>
      <c r="EF50" s="132"/>
      <c r="EG50" s="132"/>
      <c r="EH50" s="132"/>
      <c r="EI50" s="132"/>
      <c r="EJ50" s="132"/>
      <c r="EK50" s="132"/>
      <c r="EL50" s="132"/>
      <c r="EM50" s="132"/>
      <c r="EN50" s="132"/>
      <c r="EO50" s="132"/>
      <c r="EP50" s="132"/>
      <c r="EQ50" s="132"/>
      <c r="ER50" s="132"/>
      <c r="ES50" s="132"/>
      <c r="ET50" s="132"/>
      <c r="EU50" s="132"/>
      <c r="EV50" s="132"/>
      <c r="EW50" s="132"/>
      <c r="EX50" s="132"/>
      <c r="EY50" s="132"/>
      <c r="EZ50" s="132"/>
      <c r="FA50" s="132"/>
      <c r="FB50" s="132"/>
      <c r="FC50" s="132"/>
      <c r="FD50" s="132"/>
      <c r="FE50" s="132"/>
      <c r="FF50" s="132"/>
      <c r="FG50" s="132"/>
      <c r="FH50" s="132"/>
      <c r="FI50" s="132"/>
      <c r="FJ50" s="132"/>
      <c r="FK50" s="132"/>
      <c r="FL50" s="132"/>
      <c r="FM50" s="132"/>
      <c r="FN50" s="132"/>
      <c r="FO50" s="132"/>
      <c r="FP50" s="132"/>
      <c r="FQ50" s="132"/>
      <c r="FR50" s="132"/>
      <c r="FS50" s="132"/>
      <c r="FT50" s="132"/>
      <c r="FU50" s="132"/>
      <c r="FV50" s="132"/>
      <c r="FW50" s="132"/>
      <c r="FX50" s="132"/>
      <c r="FY50" s="132"/>
      <c r="FZ50" s="132"/>
    </row>
    <row r="51" spans="1:182" s="133" customFormat="1" ht="11.25">
      <c r="A51" s="289"/>
      <c r="B51" s="200" t="s">
        <v>224</v>
      </c>
      <c r="C51" s="164" t="s">
        <v>904</v>
      </c>
      <c r="D51" s="136" t="s">
        <v>4</v>
      </c>
      <c r="E51" s="136" t="s">
        <v>4</v>
      </c>
      <c r="F51" s="136" t="s">
        <v>907</v>
      </c>
      <c r="G51" s="136" t="s">
        <v>908</v>
      </c>
      <c r="H51" s="136" t="s">
        <v>908</v>
      </c>
      <c r="I51" s="136" t="s">
        <v>908</v>
      </c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2"/>
      <c r="BQ51" s="132"/>
      <c r="BR51" s="132"/>
      <c r="BS51" s="132"/>
      <c r="BT51" s="132"/>
      <c r="BU51" s="132"/>
      <c r="BV51" s="132"/>
      <c r="BW51" s="132"/>
      <c r="BX51" s="132"/>
      <c r="BY51" s="132"/>
      <c r="BZ51" s="132"/>
      <c r="CA51" s="132"/>
      <c r="CB51" s="132"/>
      <c r="CC51" s="132"/>
      <c r="CD51" s="132"/>
      <c r="CE51" s="132"/>
      <c r="CF51" s="132"/>
      <c r="CG51" s="132"/>
      <c r="CH51" s="132"/>
      <c r="CI51" s="132"/>
      <c r="CJ51" s="132"/>
      <c r="CK51" s="132"/>
      <c r="CL51" s="132"/>
      <c r="CM51" s="132"/>
      <c r="CN51" s="132"/>
      <c r="CO51" s="132"/>
      <c r="CP51" s="132"/>
      <c r="CQ51" s="132"/>
      <c r="CR51" s="132"/>
      <c r="CS51" s="132"/>
      <c r="CT51" s="132"/>
      <c r="CU51" s="132"/>
      <c r="CV51" s="132"/>
      <c r="CW51" s="132"/>
      <c r="CX51" s="132"/>
      <c r="CY51" s="132"/>
      <c r="CZ51" s="132"/>
      <c r="DA51" s="132"/>
      <c r="DB51" s="132"/>
      <c r="DC51" s="132"/>
      <c r="DD51" s="132"/>
      <c r="DE51" s="132"/>
      <c r="DF51" s="132"/>
      <c r="DG51" s="132"/>
      <c r="DH51" s="132"/>
      <c r="DI51" s="132"/>
      <c r="DJ51" s="132"/>
      <c r="DK51" s="132"/>
      <c r="DL51" s="132"/>
      <c r="DM51" s="132"/>
      <c r="DN51" s="132"/>
      <c r="DO51" s="132"/>
      <c r="DP51" s="132"/>
      <c r="DQ51" s="132"/>
      <c r="DR51" s="132"/>
      <c r="DS51" s="132"/>
      <c r="DT51" s="132"/>
      <c r="DU51" s="132"/>
      <c r="DV51" s="132"/>
      <c r="DW51" s="132"/>
      <c r="DX51" s="132"/>
      <c r="DY51" s="132"/>
      <c r="DZ51" s="132"/>
      <c r="EA51" s="132"/>
      <c r="EB51" s="132"/>
      <c r="EC51" s="132"/>
      <c r="ED51" s="132"/>
      <c r="EE51" s="132"/>
      <c r="EF51" s="132"/>
      <c r="EG51" s="132"/>
      <c r="EH51" s="132"/>
      <c r="EI51" s="132"/>
      <c r="EJ51" s="132"/>
      <c r="EK51" s="132"/>
      <c r="EL51" s="132"/>
      <c r="EM51" s="132"/>
      <c r="EN51" s="132"/>
      <c r="EO51" s="132"/>
      <c r="EP51" s="132"/>
      <c r="EQ51" s="132"/>
      <c r="ER51" s="132"/>
      <c r="ES51" s="132"/>
      <c r="ET51" s="132"/>
      <c r="EU51" s="132"/>
      <c r="EV51" s="132"/>
      <c r="EW51" s="132"/>
      <c r="EX51" s="132"/>
      <c r="EY51" s="132"/>
      <c r="EZ51" s="132"/>
      <c r="FA51" s="132"/>
      <c r="FB51" s="132"/>
      <c r="FC51" s="132"/>
      <c r="FD51" s="132"/>
      <c r="FE51" s="132"/>
      <c r="FF51" s="132"/>
      <c r="FG51" s="132"/>
      <c r="FH51" s="132"/>
      <c r="FI51" s="132"/>
      <c r="FJ51" s="132"/>
      <c r="FK51" s="132"/>
      <c r="FL51" s="132"/>
      <c r="FM51" s="132"/>
      <c r="FN51" s="132"/>
      <c r="FO51" s="132"/>
      <c r="FP51" s="132"/>
      <c r="FQ51" s="132"/>
      <c r="FR51" s="132"/>
      <c r="FS51" s="132"/>
      <c r="FT51" s="132"/>
      <c r="FU51" s="132"/>
      <c r="FV51" s="132"/>
      <c r="FW51" s="132"/>
      <c r="FX51" s="132"/>
      <c r="FY51" s="132"/>
      <c r="FZ51" s="132"/>
    </row>
    <row r="52" spans="1:182" s="133" customFormat="1" ht="11.25">
      <c r="A52" s="289"/>
      <c r="B52" s="165" t="s">
        <v>98</v>
      </c>
      <c r="C52" s="164" t="s">
        <v>904</v>
      </c>
      <c r="D52" s="164" t="s">
        <v>909</v>
      </c>
      <c r="E52" s="164" t="s">
        <v>910</v>
      </c>
      <c r="F52" s="164" t="s">
        <v>911</v>
      </c>
      <c r="G52" s="136" t="s">
        <v>912</v>
      </c>
      <c r="H52" s="136" t="s">
        <v>912</v>
      </c>
      <c r="I52" s="136" t="s">
        <v>912</v>
      </c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2"/>
      <c r="AQ52" s="132"/>
      <c r="AR52" s="132"/>
      <c r="AS52" s="132"/>
      <c r="AT52" s="132"/>
      <c r="AU52" s="132"/>
      <c r="AV52" s="132"/>
      <c r="AW52" s="132"/>
      <c r="AX52" s="132"/>
      <c r="AY52" s="132"/>
      <c r="AZ52" s="132"/>
      <c r="BA52" s="132"/>
      <c r="BB52" s="132"/>
      <c r="BC52" s="132"/>
      <c r="BD52" s="132"/>
      <c r="BE52" s="132"/>
      <c r="BF52" s="132"/>
      <c r="BG52" s="132"/>
      <c r="BH52" s="132"/>
      <c r="BI52" s="132"/>
      <c r="BJ52" s="132"/>
      <c r="BK52" s="132"/>
      <c r="BL52" s="132"/>
      <c r="BM52" s="132"/>
      <c r="BN52" s="132"/>
      <c r="BO52" s="132"/>
      <c r="BP52" s="132"/>
      <c r="BQ52" s="132"/>
      <c r="BR52" s="132"/>
      <c r="BS52" s="132"/>
      <c r="BT52" s="132"/>
      <c r="BU52" s="132"/>
      <c r="BV52" s="132"/>
      <c r="BW52" s="132"/>
      <c r="BX52" s="132"/>
      <c r="BY52" s="132"/>
      <c r="BZ52" s="132"/>
      <c r="CA52" s="132"/>
      <c r="CB52" s="132"/>
      <c r="CC52" s="132"/>
      <c r="CD52" s="132"/>
      <c r="CE52" s="132"/>
      <c r="CF52" s="132"/>
      <c r="CG52" s="132"/>
      <c r="CH52" s="132"/>
      <c r="CI52" s="132"/>
      <c r="CJ52" s="132"/>
      <c r="CK52" s="132"/>
      <c r="CL52" s="132"/>
      <c r="CM52" s="132"/>
      <c r="CN52" s="132"/>
      <c r="CO52" s="132"/>
      <c r="CP52" s="132"/>
      <c r="CQ52" s="132"/>
      <c r="CR52" s="132"/>
      <c r="CS52" s="132"/>
      <c r="CT52" s="132"/>
      <c r="CU52" s="132"/>
      <c r="CV52" s="132"/>
      <c r="CW52" s="132"/>
      <c r="CX52" s="132"/>
      <c r="CY52" s="132"/>
      <c r="CZ52" s="132"/>
      <c r="DA52" s="132"/>
      <c r="DB52" s="132"/>
      <c r="DC52" s="132"/>
      <c r="DD52" s="132"/>
      <c r="DE52" s="132"/>
      <c r="DF52" s="132"/>
      <c r="DG52" s="132"/>
      <c r="DH52" s="132"/>
      <c r="DI52" s="132"/>
      <c r="DJ52" s="132"/>
      <c r="DK52" s="132"/>
      <c r="DL52" s="132"/>
      <c r="DM52" s="132"/>
      <c r="DN52" s="132"/>
      <c r="DO52" s="132"/>
      <c r="DP52" s="132"/>
      <c r="DQ52" s="132"/>
      <c r="DR52" s="132"/>
      <c r="DS52" s="132"/>
      <c r="DT52" s="132"/>
      <c r="DU52" s="132"/>
      <c r="DV52" s="132"/>
      <c r="DW52" s="132"/>
      <c r="DX52" s="132"/>
      <c r="DY52" s="132"/>
      <c r="DZ52" s="132"/>
      <c r="EA52" s="132"/>
      <c r="EB52" s="132"/>
      <c r="EC52" s="132"/>
      <c r="ED52" s="132"/>
      <c r="EE52" s="132"/>
      <c r="EF52" s="132"/>
      <c r="EG52" s="132"/>
      <c r="EH52" s="132"/>
      <c r="EI52" s="132"/>
      <c r="EJ52" s="132"/>
      <c r="EK52" s="132"/>
      <c r="EL52" s="132"/>
      <c r="EM52" s="132"/>
      <c r="EN52" s="132"/>
      <c r="EO52" s="132"/>
      <c r="EP52" s="132"/>
      <c r="EQ52" s="132"/>
      <c r="ER52" s="132"/>
      <c r="ES52" s="132"/>
      <c r="ET52" s="132"/>
      <c r="EU52" s="132"/>
      <c r="EV52" s="132"/>
      <c r="EW52" s="132"/>
      <c r="EX52" s="132"/>
      <c r="EY52" s="132"/>
      <c r="EZ52" s="132"/>
      <c r="FA52" s="132"/>
      <c r="FB52" s="132"/>
      <c r="FC52" s="132"/>
      <c r="FD52" s="132"/>
      <c r="FE52" s="132"/>
      <c r="FF52" s="132"/>
      <c r="FG52" s="132"/>
      <c r="FH52" s="132"/>
      <c r="FI52" s="132"/>
      <c r="FJ52" s="132"/>
      <c r="FK52" s="132"/>
      <c r="FL52" s="132"/>
      <c r="FM52" s="132"/>
      <c r="FN52" s="132"/>
      <c r="FO52" s="132"/>
      <c r="FP52" s="132"/>
      <c r="FQ52" s="132"/>
      <c r="FR52" s="132"/>
      <c r="FS52" s="132"/>
      <c r="FT52" s="132"/>
      <c r="FU52" s="132"/>
      <c r="FV52" s="132"/>
      <c r="FW52" s="132"/>
      <c r="FX52" s="132"/>
      <c r="FY52" s="132"/>
      <c r="FZ52" s="132"/>
    </row>
    <row r="53" spans="1:182" s="133" customFormat="1" ht="11.25">
      <c r="A53" s="276" t="s">
        <v>225</v>
      </c>
      <c r="B53" s="277"/>
      <c r="C53" s="164"/>
      <c r="D53" s="136" t="s">
        <v>848</v>
      </c>
      <c r="E53" s="136" t="s">
        <v>848</v>
      </c>
      <c r="F53" s="136" t="s">
        <v>848</v>
      </c>
      <c r="G53" s="136" t="s">
        <v>848</v>
      </c>
      <c r="H53" s="136" t="s">
        <v>848</v>
      </c>
      <c r="I53" s="136" t="s">
        <v>848</v>
      </c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  <c r="BV53" s="132"/>
      <c r="BW53" s="132"/>
      <c r="BX53" s="132"/>
      <c r="BY53" s="132"/>
      <c r="BZ53" s="132"/>
      <c r="CA53" s="132"/>
      <c r="CB53" s="132"/>
      <c r="CC53" s="132"/>
      <c r="CD53" s="132"/>
      <c r="CE53" s="132"/>
      <c r="CF53" s="132"/>
      <c r="CG53" s="132"/>
      <c r="CH53" s="132"/>
      <c r="CI53" s="132"/>
      <c r="CJ53" s="132"/>
      <c r="CK53" s="132"/>
      <c r="CL53" s="132"/>
      <c r="CM53" s="132"/>
      <c r="CN53" s="132"/>
      <c r="CO53" s="132"/>
      <c r="CP53" s="132"/>
      <c r="CQ53" s="132"/>
      <c r="CR53" s="132"/>
      <c r="CS53" s="132"/>
      <c r="CT53" s="132"/>
      <c r="CU53" s="132"/>
      <c r="CV53" s="132"/>
      <c r="CW53" s="132"/>
      <c r="CX53" s="132"/>
      <c r="CY53" s="132"/>
      <c r="CZ53" s="132"/>
      <c r="DA53" s="132"/>
      <c r="DB53" s="132"/>
      <c r="DC53" s="132"/>
      <c r="DD53" s="132"/>
      <c r="DE53" s="132"/>
      <c r="DF53" s="132"/>
      <c r="DG53" s="132"/>
      <c r="DH53" s="132"/>
      <c r="DI53" s="132"/>
      <c r="DJ53" s="132"/>
      <c r="DK53" s="132"/>
      <c r="DL53" s="132"/>
      <c r="DM53" s="132"/>
      <c r="DN53" s="132"/>
      <c r="DO53" s="132"/>
      <c r="DP53" s="132"/>
      <c r="DQ53" s="132"/>
      <c r="DR53" s="132"/>
      <c r="DS53" s="132"/>
      <c r="DT53" s="132"/>
      <c r="DU53" s="132"/>
      <c r="DV53" s="132"/>
      <c r="DW53" s="132"/>
      <c r="DX53" s="132"/>
      <c r="DY53" s="132"/>
      <c r="DZ53" s="132"/>
      <c r="EA53" s="132"/>
      <c r="EB53" s="132"/>
      <c r="EC53" s="132"/>
      <c r="ED53" s="132"/>
      <c r="EE53" s="132"/>
      <c r="EF53" s="132"/>
      <c r="EG53" s="132"/>
      <c r="EH53" s="132"/>
      <c r="EI53" s="132"/>
      <c r="EJ53" s="132"/>
      <c r="EK53" s="132"/>
      <c r="EL53" s="132"/>
      <c r="EM53" s="132"/>
      <c r="EN53" s="132"/>
      <c r="EO53" s="132"/>
      <c r="EP53" s="132"/>
      <c r="EQ53" s="132"/>
      <c r="ER53" s="132"/>
      <c r="ES53" s="132"/>
      <c r="ET53" s="132"/>
      <c r="EU53" s="132"/>
      <c r="EV53" s="132"/>
      <c r="EW53" s="132"/>
      <c r="EX53" s="132"/>
      <c r="EY53" s="132"/>
      <c r="EZ53" s="132"/>
      <c r="FA53" s="132"/>
      <c r="FB53" s="132"/>
      <c r="FC53" s="132"/>
      <c r="FD53" s="132"/>
      <c r="FE53" s="132"/>
      <c r="FF53" s="132"/>
      <c r="FG53" s="132"/>
      <c r="FH53" s="132"/>
      <c r="FI53" s="132"/>
      <c r="FJ53" s="132"/>
      <c r="FK53" s="132"/>
      <c r="FL53" s="132"/>
      <c r="FM53" s="132"/>
      <c r="FN53" s="132"/>
      <c r="FO53" s="132"/>
      <c r="FP53" s="132"/>
      <c r="FQ53" s="132"/>
      <c r="FR53" s="132"/>
      <c r="FS53" s="132"/>
      <c r="FT53" s="132"/>
      <c r="FU53" s="132"/>
      <c r="FV53" s="132"/>
      <c r="FW53" s="132"/>
      <c r="FX53" s="132"/>
      <c r="FY53" s="132"/>
      <c r="FZ53" s="132"/>
    </row>
    <row r="54" spans="1:182" s="207" customFormat="1" ht="11.25">
      <c r="A54" s="278" t="s">
        <v>227</v>
      </c>
      <c r="B54" s="279"/>
      <c r="C54" s="152" t="s">
        <v>228</v>
      </c>
      <c r="D54" s="208" t="s">
        <v>849</v>
      </c>
      <c r="E54" s="208" t="s">
        <v>850</v>
      </c>
      <c r="F54" s="208" t="s">
        <v>851</v>
      </c>
      <c r="G54" s="208" t="s">
        <v>852</v>
      </c>
      <c r="H54" s="208" t="s">
        <v>814</v>
      </c>
      <c r="I54" s="208" t="s">
        <v>814</v>
      </c>
    </row>
    <row r="55" spans="1:182" s="125" customFormat="1">
      <c r="A55" s="127"/>
      <c r="B55" s="127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3"/>
      <c r="BH55" s="123"/>
      <c r="BI55" s="123"/>
      <c r="BJ55" s="123"/>
      <c r="BK55" s="123"/>
      <c r="BL55" s="123"/>
      <c r="BM55" s="123"/>
      <c r="BN55" s="123"/>
      <c r="BO55" s="123"/>
      <c r="BP55" s="123"/>
      <c r="BQ55" s="123"/>
      <c r="BR55" s="123"/>
      <c r="BS55" s="123"/>
      <c r="BT55" s="123"/>
      <c r="BU55" s="123"/>
      <c r="BV55" s="123"/>
      <c r="BW55" s="123"/>
      <c r="BX55" s="123"/>
      <c r="BY55" s="123"/>
      <c r="BZ55" s="123"/>
      <c r="CA55" s="123"/>
      <c r="CB55" s="123"/>
      <c r="CC55" s="123"/>
      <c r="CD55" s="123"/>
      <c r="CE55" s="123"/>
      <c r="CF55" s="123"/>
      <c r="CG55" s="123"/>
      <c r="CH55" s="123"/>
      <c r="CI55" s="123"/>
      <c r="CJ55" s="123"/>
      <c r="CK55" s="123"/>
      <c r="CL55" s="123"/>
      <c r="CM55" s="123"/>
      <c r="CN55" s="123"/>
      <c r="CO55" s="123"/>
      <c r="CP55" s="123"/>
      <c r="CQ55" s="123"/>
      <c r="CR55" s="123"/>
      <c r="CS55" s="123"/>
      <c r="CT55" s="123"/>
      <c r="CU55" s="123"/>
      <c r="CV55" s="123"/>
      <c r="CW55" s="123"/>
      <c r="CX55" s="123"/>
      <c r="CY55" s="123"/>
      <c r="CZ55" s="123"/>
      <c r="DA55" s="123"/>
      <c r="DB55" s="123"/>
      <c r="DC55" s="123"/>
      <c r="DD55" s="123"/>
      <c r="DE55" s="123"/>
      <c r="DF55" s="123"/>
      <c r="DG55" s="123"/>
      <c r="DH55" s="123"/>
      <c r="DI55" s="123"/>
      <c r="DJ55" s="123"/>
      <c r="DK55" s="123"/>
      <c r="DL55" s="123"/>
      <c r="DM55" s="123"/>
      <c r="DN55" s="123"/>
      <c r="DO55" s="123"/>
      <c r="DP55" s="123"/>
      <c r="DQ55" s="123"/>
      <c r="DR55" s="123"/>
      <c r="DS55" s="123"/>
      <c r="DT55" s="123"/>
      <c r="DU55" s="123"/>
      <c r="DV55" s="123"/>
      <c r="DW55" s="123"/>
      <c r="DX55" s="123"/>
      <c r="DY55" s="123"/>
      <c r="DZ55" s="123"/>
      <c r="EA55" s="123"/>
      <c r="EB55" s="123"/>
      <c r="EC55" s="123"/>
      <c r="ED55" s="123"/>
      <c r="EE55" s="123"/>
      <c r="EF55" s="123"/>
      <c r="EG55" s="123"/>
      <c r="EH55" s="123"/>
      <c r="EI55" s="123"/>
      <c r="EJ55" s="123"/>
      <c r="EK55" s="123"/>
      <c r="EL55" s="123"/>
      <c r="EM55" s="123"/>
      <c r="EN55" s="123"/>
      <c r="EO55" s="123"/>
      <c r="EP55" s="123"/>
      <c r="EQ55" s="123"/>
      <c r="ER55" s="123"/>
      <c r="ES55" s="123"/>
      <c r="ET55" s="123"/>
      <c r="EU55" s="123"/>
      <c r="EV55" s="123"/>
      <c r="EW55" s="123"/>
      <c r="EX55" s="123"/>
      <c r="EY55" s="123"/>
      <c r="EZ55" s="123"/>
      <c r="FA55" s="123"/>
      <c r="FB55" s="123"/>
      <c r="FC55" s="123"/>
      <c r="FD55" s="123"/>
      <c r="FE55" s="123"/>
      <c r="FF55" s="123"/>
      <c r="FG55" s="123"/>
      <c r="FH55" s="123"/>
      <c r="FI55" s="123"/>
      <c r="FJ55" s="123"/>
      <c r="FK55" s="123"/>
      <c r="FL55" s="123"/>
      <c r="FM55" s="123"/>
      <c r="FN55" s="123"/>
      <c r="FO55" s="123"/>
      <c r="FP55" s="123"/>
      <c r="FQ55" s="123"/>
      <c r="FR55" s="123"/>
      <c r="FS55" s="123"/>
      <c r="FT55" s="123"/>
      <c r="FU55" s="123"/>
      <c r="FV55" s="123"/>
      <c r="FW55" s="123"/>
      <c r="FX55" s="123"/>
      <c r="FY55" s="123"/>
      <c r="FZ55" s="123"/>
    </row>
    <row r="56" spans="1:182" s="88" customFormat="1" ht="12">
      <c r="A56" s="109" t="s">
        <v>105</v>
      </c>
      <c r="B56" s="110"/>
      <c r="D56" s="99"/>
      <c r="E56" s="99"/>
      <c r="F56" s="99"/>
      <c r="G56" s="99"/>
      <c r="H56" s="99"/>
      <c r="I56" s="99"/>
    </row>
    <row r="57" spans="1:182" s="125" customFormat="1">
      <c r="A57" s="127"/>
      <c r="B57" s="127"/>
      <c r="C57" s="123"/>
      <c r="D57" s="128"/>
      <c r="E57" s="128"/>
      <c r="F57" s="128"/>
      <c r="G57" s="128"/>
      <c r="H57" s="128"/>
      <c r="I57" s="128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3"/>
      <c r="BR57" s="123"/>
      <c r="BS57" s="123"/>
      <c r="BT57" s="123"/>
      <c r="BU57" s="123"/>
      <c r="BV57" s="123"/>
      <c r="BW57" s="123"/>
      <c r="BX57" s="123"/>
      <c r="BY57" s="123"/>
      <c r="BZ57" s="123"/>
      <c r="CA57" s="123"/>
      <c r="CB57" s="123"/>
      <c r="CC57" s="123"/>
      <c r="CD57" s="123"/>
      <c r="CE57" s="123"/>
      <c r="CF57" s="123"/>
      <c r="CG57" s="123"/>
      <c r="CH57" s="123"/>
      <c r="CI57" s="123"/>
      <c r="CJ57" s="123"/>
      <c r="CK57" s="123"/>
      <c r="CL57" s="123"/>
      <c r="CM57" s="123"/>
      <c r="CN57" s="123"/>
      <c r="CO57" s="123"/>
      <c r="CP57" s="123"/>
      <c r="CQ57" s="123"/>
      <c r="CR57" s="123"/>
      <c r="CS57" s="123"/>
      <c r="CT57" s="123"/>
      <c r="CU57" s="123"/>
      <c r="CV57" s="123"/>
      <c r="CW57" s="123"/>
      <c r="CX57" s="123"/>
      <c r="CY57" s="123"/>
      <c r="CZ57" s="123"/>
      <c r="DA57" s="123"/>
      <c r="DB57" s="123"/>
      <c r="DC57" s="123"/>
      <c r="DD57" s="123"/>
      <c r="DE57" s="123"/>
      <c r="DF57" s="123"/>
      <c r="DG57" s="123"/>
      <c r="DH57" s="123"/>
      <c r="DI57" s="123"/>
      <c r="DJ57" s="123"/>
      <c r="DK57" s="123"/>
      <c r="DL57" s="123"/>
      <c r="DM57" s="123"/>
      <c r="DN57" s="123"/>
      <c r="DO57" s="123"/>
      <c r="DP57" s="123"/>
      <c r="DQ57" s="123"/>
      <c r="DR57" s="123"/>
      <c r="DS57" s="123"/>
      <c r="DT57" s="123"/>
      <c r="DU57" s="123"/>
      <c r="DV57" s="123"/>
      <c r="DW57" s="123"/>
      <c r="DX57" s="123"/>
      <c r="DY57" s="123"/>
      <c r="DZ57" s="123"/>
      <c r="EA57" s="123"/>
      <c r="EB57" s="123"/>
      <c r="EC57" s="123"/>
      <c r="ED57" s="123"/>
      <c r="EE57" s="123"/>
      <c r="EF57" s="123"/>
      <c r="EG57" s="123"/>
      <c r="EH57" s="123"/>
      <c r="EI57" s="123"/>
      <c r="EJ57" s="123"/>
      <c r="EK57" s="123"/>
      <c r="EL57" s="123"/>
      <c r="EM57" s="123"/>
      <c r="EN57" s="123"/>
      <c r="EO57" s="123"/>
      <c r="EP57" s="123"/>
      <c r="EQ57" s="123"/>
      <c r="ER57" s="123"/>
      <c r="ES57" s="123"/>
      <c r="ET57" s="123"/>
      <c r="EU57" s="123"/>
      <c r="EV57" s="123"/>
      <c r="EW57" s="123"/>
      <c r="EX57" s="123"/>
      <c r="EY57" s="123"/>
      <c r="EZ57" s="123"/>
      <c r="FA57" s="123"/>
      <c r="FB57" s="123"/>
      <c r="FC57" s="123"/>
      <c r="FD57" s="123"/>
      <c r="FE57" s="123"/>
      <c r="FF57" s="123"/>
      <c r="FG57" s="123"/>
      <c r="FH57" s="123"/>
      <c r="FI57" s="123"/>
      <c r="FJ57" s="123"/>
      <c r="FK57" s="123"/>
      <c r="FL57" s="123"/>
      <c r="FM57" s="123"/>
      <c r="FN57" s="123"/>
      <c r="FO57" s="123"/>
      <c r="FP57" s="123"/>
      <c r="FQ57" s="123"/>
      <c r="FR57" s="123"/>
      <c r="FS57" s="123"/>
      <c r="FT57" s="123"/>
      <c r="FU57" s="123"/>
      <c r="FV57" s="123"/>
      <c r="FW57" s="123"/>
      <c r="FX57" s="123"/>
      <c r="FY57" s="123"/>
      <c r="FZ57" s="123"/>
    </row>
    <row r="58" spans="1:182">
      <c r="B58" s="269" t="s">
        <v>989</v>
      </c>
      <c r="C58" s="269"/>
      <c r="D58" s="221">
        <f>D14/2*1000</f>
        <v>595</v>
      </c>
      <c r="E58" s="221">
        <f t="shared" ref="E58:I58" si="7">E14/2*1000</f>
        <v>880</v>
      </c>
      <c r="F58" s="221">
        <f t="shared" si="7"/>
        <v>1195</v>
      </c>
      <c r="G58" s="221">
        <f t="shared" si="7"/>
        <v>1885</v>
      </c>
      <c r="H58" s="221">
        <f t="shared" si="7"/>
        <v>2435</v>
      </c>
      <c r="I58" s="221">
        <f t="shared" si="7"/>
        <v>2855</v>
      </c>
    </row>
    <row r="59" spans="1:182">
      <c r="B59" s="301" t="s">
        <v>990</v>
      </c>
      <c r="C59" s="301"/>
      <c r="D59" s="221" t="s">
        <v>926</v>
      </c>
      <c r="E59" s="221" t="s">
        <v>926</v>
      </c>
      <c r="F59" s="221" t="s">
        <v>926</v>
      </c>
      <c r="G59" s="221" t="s">
        <v>928</v>
      </c>
      <c r="H59" s="221" t="s">
        <v>929</v>
      </c>
      <c r="I59" s="221" t="s">
        <v>931</v>
      </c>
    </row>
    <row r="60" spans="1:182">
      <c r="B60" s="301" t="s">
        <v>991</v>
      </c>
      <c r="C60" s="301"/>
      <c r="D60" s="221" t="s">
        <v>927</v>
      </c>
      <c r="E60" s="221" t="s">
        <v>928</v>
      </c>
      <c r="F60" s="221" t="s">
        <v>928</v>
      </c>
      <c r="G60" s="221" t="s">
        <v>928</v>
      </c>
      <c r="H60" s="221" t="s">
        <v>930</v>
      </c>
      <c r="I60" s="221" t="s">
        <v>930</v>
      </c>
    </row>
    <row r="61" spans="1:182" ht="14.25" customHeight="1">
      <c r="B61" s="269" t="s">
        <v>992</v>
      </c>
      <c r="C61" s="269"/>
      <c r="D61" s="215" t="s">
        <v>965</v>
      </c>
      <c r="E61" s="215" t="s">
        <v>965</v>
      </c>
      <c r="F61" s="215" t="s">
        <v>965</v>
      </c>
      <c r="G61" s="215" t="s">
        <v>965</v>
      </c>
      <c r="H61" s="215" t="s">
        <v>965</v>
      </c>
      <c r="I61" s="215" t="s">
        <v>965</v>
      </c>
    </row>
    <row r="62" spans="1:182" ht="14.25" customHeight="1">
      <c r="B62" s="269" t="s">
        <v>974</v>
      </c>
      <c r="C62" s="269"/>
      <c r="D62" s="215" t="s">
        <v>966</v>
      </c>
      <c r="E62" s="215" t="s">
        <v>966</v>
      </c>
      <c r="F62" s="215" t="s">
        <v>966</v>
      </c>
      <c r="G62" s="215" t="s">
        <v>966</v>
      </c>
      <c r="H62" s="215" t="s">
        <v>966</v>
      </c>
      <c r="I62" s="215" t="s">
        <v>966</v>
      </c>
    </row>
  </sheetData>
  <mergeCells count="28">
    <mergeCell ref="B58:C58"/>
    <mergeCell ref="B59:C59"/>
    <mergeCell ref="B60:C60"/>
    <mergeCell ref="B61:C61"/>
    <mergeCell ref="B62:C62"/>
    <mergeCell ref="A27:A33"/>
    <mergeCell ref="A1:B1"/>
    <mergeCell ref="A2:A3"/>
    <mergeCell ref="A5:A6"/>
    <mergeCell ref="A7:B7"/>
    <mergeCell ref="A8:A13"/>
    <mergeCell ref="B8:B10"/>
    <mergeCell ref="B11:B13"/>
    <mergeCell ref="A14:A17"/>
    <mergeCell ref="A18:A21"/>
    <mergeCell ref="B18:B19"/>
    <mergeCell ref="B20:B21"/>
    <mergeCell ref="A22:A26"/>
    <mergeCell ref="A53:B53"/>
    <mergeCell ref="A54:B54"/>
    <mergeCell ref="A34:A36"/>
    <mergeCell ref="A37:A40"/>
    <mergeCell ref="A41:A44"/>
    <mergeCell ref="A45:A46"/>
    <mergeCell ref="A47:B47"/>
    <mergeCell ref="A48:B48"/>
    <mergeCell ref="A49:B49"/>
    <mergeCell ref="A50:A52"/>
  </mergeCells>
  <phoneticPr fontId="14" type="noConversion"/>
  <dataValidations count="2">
    <dataValidation allowBlank="1" showInputMessage="1" showErrorMessage="1" prompt="标准单位是kW,请不要输入单位" sqref="D10:I11 D8:I8 D13:I15"/>
    <dataValidation allowBlank="1" showInputMessage="1" showErrorMessage="1" prompt="标准单位是A,请不要输入单位" sqref="D16:I17"/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I55"/>
  <sheetViews>
    <sheetView workbookViewId="0">
      <pane ySplit="1" topLeftCell="A2" activePane="bottomLeft" state="frozen"/>
      <selection pane="bottomLeft" activeCell="I13" sqref="I13"/>
    </sheetView>
  </sheetViews>
  <sheetFormatPr defaultColWidth="9" defaultRowHeight="12.75"/>
  <cols>
    <col min="1" max="1" width="15.375" style="127" customWidth="1"/>
    <col min="2" max="2" width="24.5" style="127" customWidth="1"/>
    <col min="3" max="3" width="11.5" style="127" customWidth="1"/>
    <col min="4" max="8" width="18.125" style="124" customWidth="1"/>
    <col min="9" max="186" width="9" style="123"/>
    <col min="187" max="217" width="9" style="125"/>
    <col min="218" max="16384" width="9" style="126"/>
  </cols>
  <sheetData>
    <row r="1" spans="1:186" ht="19.5" customHeight="1">
      <c r="A1" s="291"/>
      <c r="B1" s="291"/>
      <c r="C1" s="225"/>
    </row>
    <row r="2" spans="1:186" s="133" customFormat="1" ht="16.5" customHeight="1">
      <c r="A2" s="292" t="s">
        <v>1</v>
      </c>
      <c r="B2" s="130" t="s">
        <v>163</v>
      </c>
      <c r="C2" s="204"/>
      <c r="D2" s="212" t="s">
        <v>981</v>
      </c>
      <c r="E2" s="212" t="s">
        <v>982</v>
      </c>
      <c r="F2" s="212" t="s">
        <v>983</v>
      </c>
      <c r="G2" s="212" t="s">
        <v>984</v>
      </c>
      <c r="H2" s="212" t="s">
        <v>985</v>
      </c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</row>
    <row r="3" spans="1:186" s="134" customFormat="1" ht="16.5" customHeight="1">
      <c r="A3" s="293"/>
      <c r="B3" s="202" t="s">
        <v>164</v>
      </c>
      <c r="C3" s="204"/>
      <c r="D3" s="212" t="s">
        <v>968</v>
      </c>
      <c r="E3" s="212" t="s">
        <v>969</v>
      </c>
      <c r="F3" s="212" t="s">
        <v>970</v>
      </c>
      <c r="G3" s="212" t="s">
        <v>971</v>
      </c>
      <c r="H3" s="212" t="s">
        <v>972</v>
      </c>
    </row>
    <row r="4" spans="1:186" s="133" customFormat="1" ht="11.25">
      <c r="A4" s="294" t="s">
        <v>3</v>
      </c>
      <c r="B4" s="130" t="s">
        <v>163</v>
      </c>
      <c r="C4" s="166"/>
      <c r="D4" s="194">
        <v>16109022000011</v>
      </c>
      <c r="E4" s="194">
        <v>16109022000007</v>
      </c>
      <c r="F4" s="194">
        <v>16109022000008</v>
      </c>
      <c r="G4" s="194">
        <v>16109022000009</v>
      </c>
      <c r="H4" s="194">
        <v>16109022000010</v>
      </c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</row>
    <row r="5" spans="1:186" s="133" customFormat="1" ht="11.25">
      <c r="A5" s="295"/>
      <c r="B5" s="202" t="s">
        <v>164</v>
      </c>
      <c r="C5" s="201"/>
      <c r="D5" s="194">
        <v>16107022000019</v>
      </c>
      <c r="E5" s="194">
        <v>16107022000018</v>
      </c>
      <c r="F5" s="194">
        <v>16107022000020</v>
      </c>
      <c r="G5" s="194">
        <v>16107022000022</v>
      </c>
      <c r="H5" s="194">
        <v>16107022000023</v>
      </c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</row>
    <row r="6" spans="1:186" s="133" customFormat="1" ht="11.25">
      <c r="A6" s="302" t="s">
        <v>5</v>
      </c>
      <c r="B6" s="303"/>
      <c r="C6" s="167" t="s">
        <v>6</v>
      </c>
      <c r="D6" s="198" t="s">
        <v>7</v>
      </c>
      <c r="E6" s="198" t="s">
        <v>7</v>
      </c>
      <c r="F6" s="205" t="s">
        <v>7</v>
      </c>
      <c r="G6" s="205" t="s">
        <v>7</v>
      </c>
      <c r="H6" s="205" t="s">
        <v>7</v>
      </c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</row>
    <row r="7" spans="1:186" s="133" customFormat="1" ht="11.25">
      <c r="A7" s="312" t="s">
        <v>8</v>
      </c>
      <c r="B7" s="244" t="s">
        <v>9</v>
      </c>
      <c r="C7" s="167" t="s">
        <v>10</v>
      </c>
      <c r="D7" s="169">
        <v>18000</v>
      </c>
      <c r="E7" s="169">
        <v>24000</v>
      </c>
      <c r="F7" s="169">
        <v>36000</v>
      </c>
      <c r="G7" s="198">
        <v>48000</v>
      </c>
      <c r="H7" s="198">
        <v>60000</v>
      </c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  <c r="GA7" s="132"/>
      <c r="GB7" s="132"/>
      <c r="GC7" s="132"/>
      <c r="GD7" s="132"/>
    </row>
    <row r="8" spans="1:186" s="133" customFormat="1" ht="11.25">
      <c r="A8" s="313"/>
      <c r="B8" s="246"/>
      <c r="C8" s="167" t="s">
        <v>12</v>
      </c>
      <c r="D8" s="168">
        <v>5.3</v>
      </c>
      <c r="E8" s="168">
        <v>7.2</v>
      </c>
      <c r="F8" s="168">
        <v>10.6</v>
      </c>
      <c r="G8" s="168">
        <v>14</v>
      </c>
      <c r="H8" s="168">
        <v>17.600000000000001</v>
      </c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</row>
    <row r="9" spans="1:186" s="133" customFormat="1" ht="11.25">
      <c r="A9" s="313"/>
      <c r="B9" s="244" t="s">
        <v>13</v>
      </c>
      <c r="C9" s="167" t="s">
        <v>10</v>
      </c>
      <c r="D9" s="198">
        <v>20000</v>
      </c>
      <c r="E9" s="198">
        <v>27500</v>
      </c>
      <c r="F9" s="198">
        <v>40000</v>
      </c>
      <c r="G9" s="198">
        <v>53000</v>
      </c>
      <c r="H9" s="198">
        <v>63500</v>
      </c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</row>
    <row r="10" spans="1:186" s="133" customFormat="1" ht="11.25">
      <c r="A10" s="314"/>
      <c r="B10" s="246"/>
      <c r="C10" s="167" t="s">
        <v>12</v>
      </c>
      <c r="D10" s="177">
        <v>5.8</v>
      </c>
      <c r="E10" s="177">
        <v>8.08</v>
      </c>
      <c r="F10" s="177">
        <v>11.7</v>
      </c>
      <c r="G10" s="177">
        <v>15.5</v>
      </c>
      <c r="H10" s="177">
        <v>18.5</v>
      </c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</row>
    <row r="11" spans="1:186" s="133" customFormat="1" ht="11.25">
      <c r="A11" s="312" t="s">
        <v>165</v>
      </c>
      <c r="B11" s="167" t="s">
        <v>166</v>
      </c>
      <c r="C11" s="167" t="s">
        <v>12</v>
      </c>
      <c r="D11" s="146">
        <v>1.7207792207792201</v>
      </c>
      <c r="E11" s="146">
        <v>2.1800000000000002</v>
      </c>
      <c r="F11" s="146">
        <v>3.7722419928825599</v>
      </c>
      <c r="G11" s="146">
        <v>4.87</v>
      </c>
      <c r="H11" s="146">
        <v>5.7090909090909099</v>
      </c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</row>
    <row r="12" spans="1:186" s="133" customFormat="1" ht="11.25">
      <c r="A12" s="313"/>
      <c r="B12" s="167" t="s">
        <v>167</v>
      </c>
      <c r="C12" s="167" t="s">
        <v>12</v>
      </c>
      <c r="D12" s="146">
        <v>1.77</v>
      </c>
      <c r="E12" s="146">
        <v>2.5</v>
      </c>
      <c r="F12" s="146">
        <v>3.5</v>
      </c>
      <c r="G12" s="146">
        <v>5.13</v>
      </c>
      <c r="H12" s="146">
        <v>5.97</v>
      </c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</row>
    <row r="13" spans="1:186" s="133" customFormat="1" ht="11.25">
      <c r="A13" s="313"/>
      <c r="B13" s="167" t="s">
        <v>168</v>
      </c>
      <c r="C13" s="167" t="s">
        <v>17</v>
      </c>
      <c r="D13" s="152">
        <v>7.9</v>
      </c>
      <c r="E13" s="152">
        <v>10.09</v>
      </c>
      <c r="F13" s="152">
        <v>6.76</v>
      </c>
      <c r="G13" s="198">
        <v>8.8800000000000008</v>
      </c>
      <c r="H13" s="198">
        <v>10.42</v>
      </c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</row>
    <row r="14" spans="1:186" s="133" customFormat="1" ht="11.25">
      <c r="A14" s="314"/>
      <c r="B14" s="167" t="s">
        <v>169</v>
      </c>
      <c r="C14" s="167" t="s">
        <v>17</v>
      </c>
      <c r="D14" s="152">
        <v>8.1300000000000008</v>
      </c>
      <c r="E14" s="152">
        <v>11.59</v>
      </c>
      <c r="F14" s="198">
        <v>6.28</v>
      </c>
      <c r="G14" s="198">
        <v>9.33</v>
      </c>
      <c r="H14" s="198">
        <v>10.83</v>
      </c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</row>
    <row r="15" spans="1:186" s="133" customFormat="1" ht="11.25">
      <c r="A15" s="315" t="s">
        <v>170</v>
      </c>
      <c r="B15" s="170" t="s">
        <v>171</v>
      </c>
      <c r="C15" s="170" t="s">
        <v>172</v>
      </c>
      <c r="D15" s="146">
        <v>3.08</v>
      </c>
      <c r="E15" s="146">
        <v>3.31</v>
      </c>
      <c r="F15" s="146">
        <v>2.81</v>
      </c>
      <c r="G15" s="146">
        <v>2.8747433264887099</v>
      </c>
      <c r="H15" s="146">
        <v>3.08</v>
      </c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</row>
    <row r="16" spans="1:186" s="133" customFormat="1" ht="11.25">
      <c r="A16" s="316"/>
      <c r="B16" s="170" t="s">
        <v>174</v>
      </c>
      <c r="C16" s="170" t="s">
        <v>172</v>
      </c>
      <c r="D16" s="146">
        <v>3.28</v>
      </c>
      <c r="E16" s="146">
        <v>3.24</v>
      </c>
      <c r="F16" s="146">
        <v>3.3428571428571399</v>
      </c>
      <c r="G16" s="146">
        <v>3.02</v>
      </c>
      <c r="H16" s="146">
        <v>3.1</v>
      </c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</row>
    <row r="17" spans="1:186" s="133" customFormat="1" ht="11.25">
      <c r="A17" s="310" t="s">
        <v>853</v>
      </c>
      <c r="B17" s="202" t="s">
        <v>1</v>
      </c>
      <c r="C17" s="202"/>
      <c r="D17" s="153" t="s">
        <v>445</v>
      </c>
      <c r="E17" s="153" t="s">
        <v>447</v>
      </c>
      <c r="F17" s="153" t="s">
        <v>447</v>
      </c>
      <c r="G17" s="153" t="s">
        <v>448</v>
      </c>
      <c r="H17" s="153" t="s">
        <v>448</v>
      </c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</row>
    <row r="18" spans="1:186" s="133" customFormat="1" ht="11.25">
      <c r="A18" s="311"/>
      <c r="B18" s="199" t="s">
        <v>21</v>
      </c>
      <c r="C18" s="199"/>
      <c r="D18" s="152" t="s">
        <v>801</v>
      </c>
      <c r="E18" s="152" t="s">
        <v>801</v>
      </c>
      <c r="F18" s="152" t="s">
        <v>801</v>
      </c>
      <c r="G18" s="152" t="s">
        <v>801</v>
      </c>
      <c r="H18" s="152" t="s">
        <v>801</v>
      </c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  <c r="GD18" s="132"/>
    </row>
    <row r="19" spans="1:186" s="133" customFormat="1" ht="11.25">
      <c r="A19" s="310"/>
      <c r="B19" s="151" t="s">
        <v>34</v>
      </c>
      <c r="C19" s="202" t="s">
        <v>15</v>
      </c>
      <c r="D19" s="153" t="s">
        <v>874</v>
      </c>
      <c r="E19" s="153" t="s">
        <v>875</v>
      </c>
      <c r="F19" s="153" t="s">
        <v>875</v>
      </c>
      <c r="G19" s="153">
        <v>105</v>
      </c>
      <c r="H19" s="153">
        <v>105</v>
      </c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A19" s="132"/>
      <c r="FB19" s="132"/>
      <c r="FC19" s="132"/>
      <c r="FD19" s="132"/>
      <c r="FE19" s="132"/>
      <c r="FF19" s="132"/>
      <c r="FG19" s="132"/>
      <c r="FH19" s="132"/>
      <c r="FI19" s="132"/>
      <c r="FJ19" s="132"/>
      <c r="FK19" s="132"/>
      <c r="FL19" s="132"/>
      <c r="FM19" s="132"/>
      <c r="FN19" s="132"/>
      <c r="FO19" s="132"/>
      <c r="FP19" s="132"/>
      <c r="FQ19" s="132"/>
      <c r="FR19" s="132"/>
      <c r="FS19" s="132"/>
      <c r="FT19" s="132"/>
      <c r="FU19" s="132"/>
      <c r="FV19" s="132"/>
      <c r="FW19" s="132"/>
      <c r="FX19" s="132"/>
      <c r="FY19" s="132"/>
      <c r="FZ19" s="132"/>
      <c r="GA19" s="132"/>
      <c r="GB19" s="132"/>
      <c r="GC19" s="132"/>
      <c r="GD19" s="132"/>
    </row>
    <row r="20" spans="1:186" s="133" customFormat="1" ht="11.25">
      <c r="A20" s="310"/>
      <c r="B20" s="202" t="s">
        <v>29</v>
      </c>
      <c r="C20" s="202" t="s">
        <v>30</v>
      </c>
      <c r="D20" s="153">
        <v>2.5</v>
      </c>
      <c r="E20" s="153">
        <v>4</v>
      </c>
      <c r="F20" s="153">
        <v>4</v>
      </c>
      <c r="G20" s="153">
        <v>5</v>
      </c>
      <c r="H20" s="153">
        <v>4</v>
      </c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2"/>
      <c r="FF20" s="132"/>
      <c r="FG20" s="132"/>
      <c r="FH20" s="132"/>
      <c r="FI20" s="132"/>
      <c r="FJ20" s="132"/>
      <c r="FK20" s="132"/>
      <c r="FL20" s="132"/>
      <c r="FM20" s="132"/>
      <c r="FN20" s="132"/>
      <c r="FO20" s="132"/>
      <c r="FP20" s="132"/>
      <c r="FQ20" s="132"/>
      <c r="FR20" s="132"/>
      <c r="FS20" s="132"/>
      <c r="FT20" s="132"/>
      <c r="FU20" s="132"/>
      <c r="FV20" s="132"/>
      <c r="FW20" s="132"/>
      <c r="FX20" s="132"/>
      <c r="FY20" s="132"/>
      <c r="FZ20" s="132"/>
      <c r="GA20" s="132"/>
      <c r="GB20" s="132"/>
      <c r="GC20" s="132"/>
      <c r="GD20" s="132"/>
    </row>
    <row r="21" spans="1:186" s="133" customFormat="1" ht="11.25">
      <c r="A21" s="310"/>
      <c r="B21" s="202" t="s">
        <v>181</v>
      </c>
      <c r="C21" s="202" t="s">
        <v>36</v>
      </c>
      <c r="D21" s="153" t="s">
        <v>876</v>
      </c>
      <c r="E21" s="153" t="s">
        <v>877</v>
      </c>
      <c r="F21" s="153" t="s">
        <v>877</v>
      </c>
      <c r="G21" s="153" t="s">
        <v>878</v>
      </c>
      <c r="H21" s="153" t="s">
        <v>878</v>
      </c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FW21" s="132"/>
      <c r="FX21" s="132"/>
      <c r="FY21" s="132"/>
      <c r="FZ21" s="132"/>
      <c r="GA21" s="132"/>
      <c r="GB21" s="132"/>
      <c r="GC21" s="132"/>
      <c r="GD21" s="132"/>
    </row>
    <row r="22" spans="1:186" s="133" customFormat="1" ht="11.25">
      <c r="A22" s="284" t="s">
        <v>185</v>
      </c>
      <c r="B22" s="202" t="s">
        <v>38</v>
      </c>
      <c r="C22" s="202"/>
      <c r="D22" s="153">
        <v>3</v>
      </c>
      <c r="E22" s="153">
        <v>3</v>
      </c>
      <c r="F22" s="153">
        <v>3</v>
      </c>
      <c r="G22" s="153">
        <v>3</v>
      </c>
      <c r="H22" s="153">
        <v>3</v>
      </c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132"/>
      <c r="EE22" s="132"/>
      <c r="EF22" s="132"/>
      <c r="EG22" s="132"/>
      <c r="EH22" s="132"/>
      <c r="EI22" s="132"/>
      <c r="EJ22" s="132"/>
      <c r="EK22" s="132"/>
      <c r="EL22" s="132"/>
      <c r="EM22" s="132"/>
      <c r="EN22" s="132"/>
      <c r="EO22" s="132"/>
      <c r="EP22" s="132"/>
      <c r="EQ22" s="132"/>
      <c r="ER22" s="132"/>
      <c r="ES22" s="132"/>
      <c r="ET22" s="132"/>
      <c r="EU22" s="132"/>
      <c r="EV22" s="132"/>
      <c r="EW22" s="132"/>
      <c r="EX22" s="132"/>
      <c r="EY22" s="132"/>
      <c r="EZ22" s="132"/>
      <c r="FA22" s="132"/>
      <c r="FB22" s="132"/>
      <c r="FC22" s="132"/>
      <c r="FD22" s="132"/>
      <c r="FE22" s="132"/>
      <c r="FF22" s="132"/>
      <c r="FG22" s="132"/>
      <c r="FH22" s="132"/>
      <c r="FI22" s="132"/>
      <c r="FJ22" s="132"/>
      <c r="FK22" s="132"/>
      <c r="FL22" s="132"/>
      <c r="FM22" s="132"/>
      <c r="FN22" s="132"/>
      <c r="FO22" s="132"/>
      <c r="FP22" s="132"/>
      <c r="FQ22" s="132"/>
      <c r="FR22" s="132"/>
      <c r="FS22" s="132"/>
      <c r="FT22" s="132"/>
      <c r="FU22" s="132"/>
      <c r="FV22" s="132"/>
      <c r="FW22" s="132"/>
      <c r="FX22" s="132"/>
      <c r="FY22" s="132"/>
      <c r="FZ22" s="132"/>
      <c r="GA22" s="132"/>
      <c r="GB22" s="132"/>
      <c r="GC22" s="132"/>
      <c r="GD22" s="132"/>
    </row>
    <row r="23" spans="1:186" s="133" customFormat="1" ht="11.25">
      <c r="A23" s="290"/>
      <c r="B23" s="202" t="s">
        <v>186</v>
      </c>
      <c r="C23" s="202" t="s">
        <v>40</v>
      </c>
      <c r="D23" s="153" t="s">
        <v>187</v>
      </c>
      <c r="E23" s="153" t="s">
        <v>187</v>
      </c>
      <c r="F23" s="153" t="s">
        <v>41</v>
      </c>
      <c r="G23" s="153" t="s">
        <v>187</v>
      </c>
      <c r="H23" s="153" t="s">
        <v>41</v>
      </c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2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D23" s="132"/>
      <c r="EE23" s="132"/>
      <c r="EF23" s="132"/>
      <c r="EG23" s="132"/>
      <c r="EH23" s="132"/>
      <c r="EI23" s="132"/>
      <c r="EJ23" s="132"/>
      <c r="EK23" s="132"/>
      <c r="EL23" s="132"/>
      <c r="EM23" s="132"/>
      <c r="EN23" s="132"/>
      <c r="EO23" s="132"/>
      <c r="EP23" s="132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2"/>
      <c r="GC23" s="132"/>
      <c r="GD23" s="132"/>
    </row>
    <row r="24" spans="1:186" s="133" customFormat="1" ht="11.25">
      <c r="A24" s="290"/>
      <c r="B24" s="202" t="s">
        <v>153</v>
      </c>
      <c r="C24" s="202" t="s">
        <v>40</v>
      </c>
      <c r="D24" s="153">
        <v>1.6</v>
      </c>
      <c r="E24" s="153">
        <v>1.6</v>
      </c>
      <c r="F24" s="153">
        <v>1.6</v>
      </c>
      <c r="G24" s="153">
        <v>1.6</v>
      </c>
      <c r="H24" s="153">
        <v>1.6</v>
      </c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2"/>
      <c r="EL24" s="132"/>
      <c r="EM24" s="132"/>
      <c r="EN24" s="132"/>
      <c r="EO24" s="132"/>
      <c r="EP24" s="132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  <c r="GD24" s="132"/>
    </row>
    <row r="25" spans="1:186" s="133" customFormat="1" ht="11.25">
      <c r="A25" s="290"/>
      <c r="B25" s="202" t="s">
        <v>188</v>
      </c>
      <c r="C25" s="202"/>
      <c r="D25" s="138" t="s">
        <v>45</v>
      </c>
      <c r="E25" s="138" t="s">
        <v>45</v>
      </c>
      <c r="F25" s="138" t="s">
        <v>45</v>
      </c>
      <c r="G25" s="138" t="s">
        <v>45</v>
      </c>
      <c r="H25" s="138" t="s">
        <v>45</v>
      </c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  <c r="ER25" s="132"/>
      <c r="ES25" s="132"/>
      <c r="ET25" s="132"/>
      <c r="EU25" s="132"/>
      <c r="EV25" s="132"/>
      <c r="EW25" s="132"/>
      <c r="EX25" s="132"/>
      <c r="EY25" s="132"/>
      <c r="EZ25" s="132"/>
      <c r="FA25" s="132"/>
      <c r="FB25" s="132"/>
      <c r="FC25" s="132"/>
      <c r="FD25" s="132"/>
      <c r="FE25" s="132"/>
      <c r="FF25" s="132"/>
      <c r="FG25" s="132"/>
      <c r="FH25" s="132"/>
      <c r="FI25" s="132"/>
      <c r="FJ25" s="132"/>
      <c r="FK25" s="132"/>
      <c r="FL25" s="132"/>
      <c r="FM25" s="132"/>
      <c r="FN25" s="132"/>
      <c r="FO25" s="132"/>
      <c r="FP25" s="132"/>
      <c r="FQ25" s="132"/>
      <c r="FR25" s="132"/>
      <c r="FS25" s="132"/>
      <c r="FT25" s="132"/>
      <c r="FU25" s="132"/>
      <c r="FV25" s="132"/>
      <c r="FW25" s="132"/>
      <c r="FX25" s="132"/>
      <c r="FY25" s="132"/>
      <c r="FZ25" s="132"/>
      <c r="GA25" s="132"/>
      <c r="GB25" s="132"/>
      <c r="GC25" s="132"/>
      <c r="GD25" s="132"/>
    </row>
    <row r="26" spans="1:186" s="133" customFormat="1" ht="13.5">
      <c r="A26" s="290"/>
      <c r="B26" s="202" t="s">
        <v>858</v>
      </c>
      <c r="C26" s="202" t="s">
        <v>40</v>
      </c>
      <c r="D26" s="153" t="s">
        <v>900</v>
      </c>
      <c r="E26" s="153" t="s">
        <v>900</v>
      </c>
      <c r="F26" s="153" t="s">
        <v>916</v>
      </c>
      <c r="G26" s="153" t="s">
        <v>900</v>
      </c>
      <c r="H26" s="153" t="s">
        <v>916</v>
      </c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  <c r="DL26" s="132"/>
      <c r="DM26" s="132"/>
      <c r="DN26" s="132"/>
      <c r="DO26" s="132"/>
      <c r="DP26" s="132"/>
      <c r="DQ26" s="132"/>
      <c r="DR26" s="132"/>
      <c r="DS26" s="132"/>
      <c r="DT26" s="132"/>
      <c r="DU26" s="132"/>
      <c r="DV26" s="132"/>
      <c r="DW26" s="132"/>
      <c r="DX26" s="132"/>
      <c r="DY26" s="132"/>
      <c r="DZ26" s="132"/>
      <c r="EA26" s="132"/>
      <c r="EB26" s="132"/>
      <c r="EC26" s="132"/>
      <c r="ED26" s="132"/>
      <c r="EE26" s="132"/>
      <c r="EF26" s="132"/>
      <c r="EG26" s="132"/>
      <c r="EH26" s="132"/>
      <c r="EI26" s="132"/>
      <c r="EJ26" s="132"/>
      <c r="EK26" s="132"/>
      <c r="EL26" s="132"/>
      <c r="EM26" s="132"/>
      <c r="EN26" s="132"/>
      <c r="EO26" s="132"/>
      <c r="EP26" s="132"/>
      <c r="EQ26" s="132"/>
      <c r="ER26" s="132"/>
      <c r="ES26" s="132"/>
      <c r="ET26" s="132"/>
      <c r="EU26" s="132"/>
      <c r="EV26" s="132"/>
      <c r="EW26" s="132"/>
      <c r="EX26" s="132"/>
      <c r="EY26" s="132"/>
      <c r="EZ26" s="132"/>
      <c r="FA26" s="132"/>
      <c r="FB26" s="132"/>
      <c r="FC26" s="132"/>
      <c r="FD26" s="132"/>
      <c r="FE26" s="132"/>
      <c r="FF26" s="132"/>
      <c r="FG26" s="132"/>
      <c r="FH26" s="132"/>
      <c r="FI26" s="132"/>
      <c r="FJ26" s="132"/>
      <c r="FK26" s="132"/>
      <c r="FL26" s="132"/>
      <c r="FM26" s="132"/>
      <c r="FN26" s="132"/>
      <c r="FO26" s="132"/>
      <c r="FP26" s="132"/>
      <c r="FQ26" s="132"/>
      <c r="FR26" s="132"/>
      <c r="FS26" s="132"/>
      <c r="FT26" s="132"/>
      <c r="FU26" s="132"/>
      <c r="FV26" s="132"/>
      <c r="FW26" s="132"/>
      <c r="FX26" s="132"/>
      <c r="FY26" s="132"/>
      <c r="FZ26" s="132"/>
      <c r="GA26" s="132"/>
      <c r="GB26" s="132"/>
      <c r="GC26" s="132"/>
      <c r="GD26" s="132"/>
    </row>
    <row r="27" spans="1:186" s="133" customFormat="1" ht="11.25">
      <c r="A27" s="290"/>
      <c r="B27" s="202" t="s">
        <v>49</v>
      </c>
      <c r="C27" s="202" t="s">
        <v>40</v>
      </c>
      <c r="D27" s="153" t="s">
        <v>879</v>
      </c>
      <c r="E27" s="153" t="s">
        <v>880</v>
      </c>
      <c r="F27" s="153" t="s">
        <v>455</v>
      </c>
      <c r="G27" s="153" t="s">
        <v>881</v>
      </c>
      <c r="H27" s="153" t="s">
        <v>882</v>
      </c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132"/>
      <c r="DY27" s="132"/>
      <c r="DZ27" s="132"/>
      <c r="EA27" s="132"/>
      <c r="EB27" s="132"/>
      <c r="EC27" s="132"/>
      <c r="ED27" s="132"/>
      <c r="EE27" s="132"/>
      <c r="EF27" s="132"/>
      <c r="EG27" s="132"/>
      <c r="EH27" s="132"/>
      <c r="EI27" s="132"/>
      <c r="EJ27" s="132"/>
      <c r="EK27" s="132"/>
      <c r="EL27" s="132"/>
      <c r="EM27" s="132"/>
      <c r="EN27" s="132"/>
      <c r="EO27" s="132"/>
      <c r="EP27" s="132"/>
      <c r="EQ27" s="132"/>
      <c r="ER27" s="132"/>
      <c r="ES27" s="132"/>
      <c r="ET27" s="132"/>
      <c r="EU27" s="132"/>
      <c r="EV27" s="132"/>
      <c r="EW27" s="132"/>
      <c r="EX27" s="132"/>
      <c r="EY27" s="132"/>
      <c r="EZ27" s="132"/>
      <c r="FA27" s="132"/>
      <c r="FB27" s="132"/>
      <c r="FC27" s="132"/>
      <c r="FD27" s="132"/>
      <c r="FE27" s="132"/>
      <c r="FF27" s="132"/>
      <c r="FG27" s="132"/>
      <c r="FH27" s="132"/>
      <c r="FI27" s="132"/>
      <c r="FJ27" s="132"/>
      <c r="FK27" s="132"/>
      <c r="FL27" s="132"/>
      <c r="FM27" s="132"/>
      <c r="FN27" s="132"/>
      <c r="FO27" s="132"/>
      <c r="FP27" s="132"/>
      <c r="FQ27" s="132"/>
      <c r="FR27" s="132"/>
      <c r="FS27" s="132"/>
      <c r="FT27" s="132"/>
      <c r="FU27" s="132"/>
      <c r="FV27" s="132"/>
      <c r="FW27" s="132"/>
      <c r="FX27" s="132"/>
      <c r="FY27" s="132"/>
      <c r="FZ27" s="132"/>
      <c r="GA27" s="132"/>
      <c r="GB27" s="132"/>
      <c r="GC27" s="132"/>
      <c r="GD27" s="132"/>
    </row>
    <row r="28" spans="1:186" s="133" customFormat="1" ht="11.25">
      <c r="A28" s="285"/>
      <c r="B28" s="202" t="s">
        <v>53</v>
      </c>
      <c r="C28" s="202" t="s">
        <v>903</v>
      </c>
      <c r="D28" s="178">
        <v>6.3</v>
      </c>
      <c r="E28" s="178">
        <v>10</v>
      </c>
      <c r="F28" s="178">
        <v>15.02</v>
      </c>
      <c r="G28" s="178">
        <v>13.69</v>
      </c>
      <c r="H28" s="178">
        <v>20.55</v>
      </c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  <c r="CL28" s="132"/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2"/>
      <c r="DM28" s="132"/>
      <c r="DN28" s="132"/>
      <c r="DO28" s="132"/>
      <c r="DP28" s="132"/>
      <c r="DQ28" s="132"/>
      <c r="DR28" s="132"/>
      <c r="DS28" s="132"/>
      <c r="DT28" s="132"/>
      <c r="DU28" s="132"/>
      <c r="DV28" s="132"/>
      <c r="DW28" s="132"/>
      <c r="DX28" s="132"/>
      <c r="DY28" s="132"/>
      <c r="DZ28" s="132"/>
      <c r="EA28" s="132"/>
      <c r="EB28" s="132"/>
      <c r="EC28" s="132"/>
      <c r="ED28" s="132"/>
      <c r="EE28" s="132"/>
      <c r="EF28" s="132"/>
      <c r="EG28" s="132"/>
      <c r="EH28" s="132"/>
      <c r="EI28" s="132"/>
      <c r="EJ28" s="132"/>
      <c r="EK28" s="132"/>
      <c r="EL28" s="132"/>
      <c r="EM28" s="132"/>
      <c r="EN28" s="132"/>
      <c r="EO28" s="132"/>
      <c r="EP28" s="132"/>
      <c r="EQ28" s="132"/>
      <c r="ER28" s="132"/>
      <c r="ES28" s="132"/>
      <c r="ET28" s="132"/>
      <c r="EU28" s="132"/>
      <c r="EV28" s="132"/>
      <c r="EW28" s="132"/>
      <c r="EX28" s="132"/>
      <c r="EY28" s="132"/>
      <c r="EZ28" s="132"/>
      <c r="FA28" s="132"/>
      <c r="FB28" s="132"/>
      <c r="FC28" s="132"/>
      <c r="FD28" s="132"/>
      <c r="FE28" s="132"/>
      <c r="FF28" s="132"/>
      <c r="FG28" s="132"/>
      <c r="FH28" s="132"/>
      <c r="FI28" s="132"/>
      <c r="FJ28" s="132"/>
      <c r="FK28" s="132"/>
      <c r="FL28" s="132"/>
      <c r="FM28" s="132"/>
      <c r="FN28" s="132"/>
      <c r="FO28" s="132"/>
      <c r="FP28" s="132"/>
      <c r="FQ28" s="132"/>
      <c r="FR28" s="132"/>
      <c r="FS28" s="132"/>
      <c r="FT28" s="132"/>
      <c r="FU28" s="132"/>
      <c r="FV28" s="132"/>
      <c r="FW28" s="132"/>
      <c r="FX28" s="132"/>
      <c r="FY28" s="132"/>
      <c r="FZ28" s="132"/>
      <c r="GA28" s="132"/>
      <c r="GB28" s="132"/>
      <c r="GC28" s="132"/>
      <c r="GD28" s="132"/>
    </row>
    <row r="29" spans="1:186" s="133" customFormat="1" ht="11.25">
      <c r="A29" s="305" t="s">
        <v>195</v>
      </c>
      <c r="B29" s="204" t="s">
        <v>196</v>
      </c>
      <c r="C29" s="202" t="s">
        <v>913</v>
      </c>
      <c r="D29" s="163" t="s">
        <v>365</v>
      </c>
      <c r="E29" s="136" t="s">
        <v>199</v>
      </c>
      <c r="F29" s="136" t="s">
        <v>200</v>
      </c>
      <c r="G29" s="136" t="s">
        <v>367</v>
      </c>
      <c r="H29" s="136" t="s">
        <v>367</v>
      </c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2"/>
      <c r="CI29" s="132"/>
      <c r="CJ29" s="132"/>
      <c r="CK29" s="132"/>
      <c r="CL29" s="132"/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132"/>
      <c r="DM29" s="132"/>
      <c r="DN29" s="132"/>
      <c r="DO29" s="132"/>
      <c r="DP29" s="132"/>
      <c r="DQ29" s="132"/>
      <c r="DR29" s="132"/>
      <c r="DS29" s="132"/>
      <c r="DT29" s="132"/>
      <c r="DU29" s="132"/>
      <c r="DV29" s="132"/>
      <c r="DW29" s="132"/>
      <c r="DX29" s="132"/>
      <c r="DY29" s="132"/>
      <c r="DZ29" s="132"/>
      <c r="EA29" s="132"/>
      <c r="EB29" s="132"/>
      <c r="EC29" s="132"/>
      <c r="ED29" s="132"/>
      <c r="EE29" s="132"/>
      <c r="EF29" s="132"/>
      <c r="EG29" s="132"/>
      <c r="EH29" s="132"/>
      <c r="EI29" s="132"/>
      <c r="EJ29" s="132"/>
      <c r="EK29" s="132"/>
      <c r="EL29" s="132"/>
      <c r="EM29" s="132"/>
      <c r="EN29" s="132"/>
      <c r="EO29" s="132"/>
      <c r="EP29" s="132"/>
      <c r="EQ29" s="132"/>
      <c r="ER29" s="132"/>
      <c r="ES29" s="132"/>
      <c r="ET29" s="132"/>
      <c r="EU29" s="132"/>
      <c r="EV29" s="132"/>
      <c r="EW29" s="132"/>
      <c r="EX29" s="132"/>
      <c r="EY29" s="132"/>
      <c r="EZ29" s="132"/>
      <c r="FA29" s="132"/>
      <c r="FB29" s="132"/>
      <c r="FC29" s="132"/>
      <c r="FD29" s="132"/>
      <c r="FE29" s="132"/>
      <c r="FF29" s="132"/>
      <c r="FG29" s="132"/>
      <c r="FH29" s="132"/>
      <c r="FI29" s="132"/>
      <c r="FJ29" s="132"/>
      <c r="FK29" s="132"/>
      <c r="FL29" s="132"/>
      <c r="FM29" s="132"/>
      <c r="FN29" s="132"/>
      <c r="FO29" s="132"/>
      <c r="FP29" s="132"/>
      <c r="FQ29" s="132"/>
      <c r="FR29" s="132"/>
      <c r="FS29" s="132"/>
      <c r="FT29" s="132"/>
      <c r="FU29" s="132"/>
      <c r="FV29" s="132"/>
      <c r="FW29" s="132"/>
      <c r="FX29" s="132"/>
      <c r="FY29" s="132"/>
      <c r="FZ29" s="132"/>
      <c r="GA29" s="132"/>
      <c r="GB29" s="132"/>
      <c r="GC29" s="132"/>
      <c r="GD29" s="132"/>
    </row>
    <row r="30" spans="1:186" s="133" customFormat="1" ht="11.25">
      <c r="A30" s="306"/>
      <c r="B30" s="204" t="s">
        <v>202</v>
      </c>
      <c r="C30" s="202" t="s">
        <v>59</v>
      </c>
      <c r="D30" s="136" t="s">
        <v>458</v>
      </c>
      <c r="E30" s="136" t="s">
        <v>883</v>
      </c>
      <c r="F30" s="136" t="s">
        <v>205</v>
      </c>
      <c r="G30" s="136" t="s">
        <v>460</v>
      </c>
      <c r="H30" s="136" t="s">
        <v>460</v>
      </c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132"/>
      <c r="DM30" s="132"/>
      <c r="DN30" s="132"/>
      <c r="DO30" s="132"/>
      <c r="DP30" s="132"/>
      <c r="DQ30" s="132"/>
      <c r="DR30" s="132"/>
      <c r="DS30" s="132"/>
      <c r="DT30" s="132"/>
      <c r="DU30" s="132"/>
      <c r="DV30" s="132"/>
      <c r="DW30" s="132"/>
      <c r="DX30" s="132"/>
      <c r="DY30" s="132"/>
      <c r="DZ30" s="132"/>
      <c r="EA30" s="132"/>
      <c r="EB30" s="132"/>
      <c r="EC30" s="132"/>
      <c r="ED30" s="132"/>
      <c r="EE30" s="132"/>
      <c r="EF30" s="132"/>
      <c r="EG30" s="132"/>
      <c r="EH30" s="132"/>
      <c r="EI30" s="132"/>
      <c r="EJ30" s="132"/>
      <c r="EK30" s="132"/>
      <c r="EL30" s="132"/>
      <c r="EM30" s="132"/>
      <c r="EN30" s="132"/>
      <c r="EO30" s="132"/>
      <c r="EP30" s="132"/>
      <c r="EQ30" s="132"/>
      <c r="ER30" s="132"/>
      <c r="ES30" s="132"/>
      <c r="ET30" s="132"/>
      <c r="EU30" s="132"/>
      <c r="EV30" s="132"/>
      <c r="EW30" s="132"/>
      <c r="EX30" s="132"/>
      <c r="EY30" s="132"/>
      <c r="EZ30" s="132"/>
      <c r="FA30" s="132"/>
      <c r="FB30" s="132"/>
      <c r="FC30" s="132"/>
      <c r="FD30" s="132"/>
      <c r="FE30" s="132"/>
      <c r="FF30" s="132"/>
      <c r="FG30" s="132"/>
      <c r="FH30" s="132"/>
      <c r="FI30" s="132"/>
      <c r="FJ30" s="132"/>
      <c r="FK30" s="132"/>
      <c r="FL30" s="132"/>
      <c r="FM30" s="132"/>
      <c r="FN30" s="132"/>
      <c r="FO30" s="132"/>
      <c r="FP30" s="132"/>
      <c r="FQ30" s="132"/>
      <c r="FR30" s="132"/>
      <c r="FS30" s="132"/>
      <c r="FT30" s="132"/>
      <c r="FU30" s="132"/>
      <c r="FV30" s="132"/>
      <c r="FW30" s="132"/>
      <c r="FX30" s="132"/>
      <c r="FY30" s="132"/>
      <c r="FZ30" s="132"/>
      <c r="GA30" s="132"/>
      <c r="GB30" s="132"/>
      <c r="GC30" s="132"/>
      <c r="GD30" s="132"/>
    </row>
    <row r="31" spans="1:186" s="133" customFormat="1" ht="11.25">
      <c r="A31" s="306"/>
      <c r="B31" s="204" t="s">
        <v>862</v>
      </c>
      <c r="C31" s="202" t="s">
        <v>208</v>
      </c>
      <c r="D31" s="136">
        <v>0</v>
      </c>
      <c r="E31" s="136">
        <v>0</v>
      </c>
      <c r="F31" s="136">
        <v>0</v>
      </c>
      <c r="G31" s="136">
        <v>0</v>
      </c>
      <c r="H31" s="136">
        <v>0</v>
      </c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  <c r="CD31" s="132"/>
      <c r="CE31" s="132"/>
      <c r="CF31" s="132"/>
      <c r="CG31" s="132"/>
      <c r="CH31" s="132"/>
      <c r="CI31" s="132"/>
      <c r="CJ31" s="132"/>
      <c r="CK31" s="132"/>
      <c r="CL31" s="132"/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B31" s="132"/>
      <c r="DC31" s="132"/>
      <c r="DD31" s="132"/>
      <c r="DE31" s="132"/>
      <c r="DF31" s="132"/>
      <c r="DG31" s="132"/>
      <c r="DH31" s="132"/>
      <c r="DI31" s="132"/>
      <c r="DJ31" s="132"/>
      <c r="DK31" s="132"/>
      <c r="DL31" s="132"/>
      <c r="DM31" s="132"/>
      <c r="DN31" s="132"/>
      <c r="DO31" s="132"/>
      <c r="DP31" s="132"/>
      <c r="DQ31" s="132"/>
      <c r="DR31" s="132"/>
      <c r="DS31" s="132"/>
      <c r="DT31" s="132"/>
      <c r="DU31" s="132"/>
      <c r="DV31" s="132"/>
      <c r="DW31" s="132"/>
      <c r="DX31" s="132"/>
      <c r="DY31" s="132"/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132"/>
      <c r="EQ31" s="132"/>
      <c r="ER31" s="132"/>
      <c r="ES31" s="132"/>
      <c r="ET31" s="132"/>
      <c r="EU31" s="132"/>
      <c r="EV31" s="132"/>
      <c r="EW31" s="132"/>
      <c r="EX31" s="132"/>
      <c r="EY31" s="132"/>
      <c r="EZ31" s="132"/>
      <c r="FA31" s="132"/>
      <c r="FB31" s="132"/>
      <c r="FC31" s="132"/>
      <c r="FD31" s="132"/>
      <c r="FE31" s="132"/>
      <c r="FF31" s="132"/>
      <c r="FG31" s="132"/>
      <c r="FH31" s="132"/>
      <c r="FI31" s="132"/>
      <c r="FJ31" s="132"/>
      <c r="FK31" s="132"/>
      <c r="FL31" s="132"/>
      <c r="FM31" s="132"/>
      <c r="FN31" s="132"/>
      <c r="FO31" s="132"/>
      <c r="FP31" s="132"/>
      <c r="FQ31" s="132"/>
      <c r="FR31" s="132"/>
      <c r="FS31" s="132"/>
      <c r="FT31" s="132"/>
      <c r="FU31" s="132"/>
      <c r="FV31" s="132"/>
      <c r="FW31" s="132"/>
      <c r="FX31" s="132"/>
      <c r="FY31" s="132"/>
      <c r="FZ31" s="132"/>
      <c r="GA31" s="132"/>
      <c r="GB31" s="132"/>
      <c r="GC31" s="132"/>
      <c r="GD31" s="132"/>
    </row>
    <row r="32" spans="1:186" s="133" customFormat="1" ht="11.25">
      <c r="A32" s="306"/>
      <c r="B32" s="204" t="s">
        <v>210</v>
      </c>
      <c r="C32" s="202" t="s">
        <v>40</v>
      </c>
      <c r="D32" s="179" t="s">
        <v>997</v>
      </c>
      <c r="E32" s="179" t="s">
        <v>884</v>
      </c>
      <c r="F32" s="179" t="s">
        <v>884</v>
      </c>
      <c r="G32" s="136" t="s">
        <v>885</v>
      </c>
      <c r="H32" s="136" t="s">
        <v>885</v>
      </c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  <c r="DC32" s="132"/>
      <c r="DD32" s="132"/>
      <c r="DE32" s="132"/>
      <c r="DF32" s="132"/>
      <c r="DG32" s="132"/>
      <c r="DH32" s="132"/>
      <c r="DI32" s="132"/>
      <c r="DJ32" s="132"/>
      <c r="DK32" s="132"/>
      <c r="DL32" s="132"/>
      <c r="DM32" s="132"/>
      <c r="DN32" s="132"/>
      <c r="DO32" s="132"/>
      <c r="DP32" s="132"/>
      <c r="DQ32" s="132"/>
      <c r="DR32" s="132"/>
      <c r="DS32" s="132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132"/>
      <c r="EE32" s="132"/>
      <c r="EF32" s="132"/>
      <c r="EG32" s="132"/>
      <c r="EH32" s="132"/>
      <c r="EI32" s="132"/>
      <c r="EJ32" s="132"/>
      <c r="EK32" s="132"/>
      <c r="EL32" s="132"/>
      <c r="EM32" s="132"/>
      <c r="EN32" s="132"/>
      <c r="EO32" s="132"/>
      <c r="EP32" s="132"/>
      <c r="EQ32" s="132"/>
      <c r="ER32" s="132"/>
      <c r="ES32" s="132"/>
      <c r="ET32" s="132"/>
      <c r="EU32" s="132"/>
      <c r="EV32" s="132"/>
      <c r="EW32" s="132"/>
      <c r="EX32" s="132"/>
      <c r="EY32" s="132"/>
      <c r="EZ32" s="132"/>
      <c r="FA32" s="132"/>
      <c r="FB32" s="132"/>
      <c r="FC32" s="132"/>
      <c r="FD32" s="132"/>
      <c r="FE32" s="132"/>
      <c r="FF32" s="132"/>
      <c r="FG32" s="132"/>
      <c r="FH32" s="132"/>
      <c r="FI32" s="132"/>
      <c r="FJ32" s="132"/>
      <c r="FK32" s="132"/>
      <c r="FL32" s="132"/>
      <c r="FM32" s="132"/>
      <c r="FN32" s="132"/>
      <c r="FO32" s="132"/>
      <c r="FP32" s="132"/>
      <c r="FQ32" s="132"/>
      <c r="FR32" s="132"/>
      <c r="FS32" s="132"/>
      <c r="FT32" s="132"/>
      <c r="FU32" s="132"/>
      <c r="FV32" s="132"/>
      <c r="FW32" s="132"/>
      <c r="FX32" s="132"/>
      <c r="FY32" s="132"/>
      <c r="FZ32" s="132"/>
      <c r="GA32" s="132"/>
      <c r="GB32" s="132"/>
      <c r="GC32" s="132"/>
      <c r="GD32" s="132"/>
    </row>
    <row r="33" spans="1:186" s="133" customFormat="1" ht="11.25">
      <c r="A33" s="306"/>
      <c r="B33" s="204" t="s">
        <v>211</v>
      </c>
      <c r="C33" s="202" t="s">
        <v>40</v>
      </c>
      <c r="D33" s="136" t="s">
        <v>886</v>
      </c>
      <c r="E33" s="179" t="s">
        <v>887</v>
      </c>
      <c r="F33" s="179" t="s">
        <v>887</v>
      </c>
      <c r="G33" s="136" t="s">
        <v>888</v>
      </c>
      <c r="H33" s="136" t="s">
        <v>888</v>
      </c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132"/>
      <c r="DC33" s="132"/>
      <c r="DD33" s="132"/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2"/>
      <c r="DS33" s="132"/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2"/>
      <c r="EH33" s="132"/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2"/>
      <c r="EW33" s="132"/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2"/>
      <c r="FL33" s="132"/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2"/>
      <c r="GA33" s="132"/>
      <c r="GB33" s="132"/>
      <c r="GC33" s="132"/>
      <c r="GD33" s="132"/>
    </row>
    <row r="34" spans="1:186" s="133" customFormat="1" ht="11.25">
      <c r="A34" s="306"/>
      <c r="B34" s="204" t="s">
        <v>212</v>
      </c>
      <c r="C34" s="202" t="s">
        <v>213</v>
      </c>
      <c r="D34" s="136">
        <v>25</v>
      </c>
      <c r="E34" s="136">
        <v>32</v>
      </c>
      <c r="F34" s="136">
        <v>33</v>
      </c>
      <c r="G34" s="136">
        <v>44</v>
      </c>
      <c r="H34" s="136">
        <v>44</v>
      </c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</row>
    <row r="35" spans="1:186" s="133" customFormat="1" ht="11.25">
      <c r="A35" s="307"/>
      <c r="B35" s="204" t="s">
        <v>214</v>
      </c>
      <c r="C35" s="202" t="s">
        <v>213</v>
      </c>
      <c r="D35" s="136">
        <v>28</v>
      </c>
      <c r="E35" s="136">
        <v>37</v>
      </c>
      <c r="F35" s="136">
        <v>40</v>
      </c>
      <c r="G35" s="136">
        <v>52</v>
      </c>
      <c r="H35" s="136">
        <v>52</v>
      </c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  <c r="DC35" s="132"/>
      <c r="DD35" s="132"/>
      <c r="DE35" s="132"/>
      <c r="DF35" s="132"/>
      <c r="DG35" s="132"/>
      <c r="DH35" s="132"/>
      <c r="DI35" s="132"/>
      <c r="DJ35" s="132"/>
      <c r="DK35" s="132"/>
      <c r="DL35" s="132"/>
      <c r="DM35" s="132"/>
      <c r="DN35" s="132"/>
      <c r="DO35" s="132"/>
      <c r="DP35" s="132"/>
      <c r="DQ35" s="132"/>
      <c r="DR35" s="132"/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2"/>
      <c r="ER35" s="132"/>
      <c r="ES35" s="132"/>
      <c r="ET35" s="132"/>
      <c r="EU35" s="132"/>
      <c r="EV35" s="132"/>
      <c r="EW35" s="132"/>
      <c r="EX35" s="132"/>
      <c r="EY35" s="132"/>
      <c r="EZ35" s="132"/>
      <c r="FA35" s="132"/>
      <c r="FB35" s="132"/>
      <c r="FC35" s="132"/>
      <c r="FD35" s="132"/>
      <c r="FE35" s="132"/>
      <c r="FF35" s="132"/>
      <c r="FG35" s="132"/>
      <c r="FH35" s="132"/>
      <c r="FI35" s="132"/>
      <c r="FJ35" s="132"/>
      <c r="FK35" s="132"/>
      <c r="FL35" s="132"/>
      <c r="FM35" s="132"/>
      <c r="FN35" s="132"/>
      <c r="FO35" s="132"/>
      <c r="FP35" s="132"/>
      <c r="FQ35" s="132"/>
      <c r="FR35" s="132"/>
      <c r="FS35" s="132"/>
      <c r="FT35" s="132"/>
      <c r="FU35" s="132"/>
      <c r="FV35" s="132"/>
      <c r="FW35" s="132"/>
      <c r="FX35" s="132"/>
      <c r="FY35" s="132"/>
      <c r="FZ35" s="132"/>
      <c r="GA35" s="132"/>
      <c r="GB35" s="132"/>
      <c r="GC35" s="132"/>
      <c r="GD35" s="132"/>
    </row>
    <row r="36" spans="1:186" s="133" customFormat="1" ht="11.25">
      <c r="A36" s="284" t="s">
        <v>329</v>
      </c>
      <c r="B36" s="202" t="s">
        <v>81</v>
      </c>
      <c r="C36" s="202" t="s">
        <v>40</v>
      </c>
      <c r="D36" s="136">
        <v>6.35</v>
      </c>
      <c r="E36" s="136">
        <v>9.52</v>
      </c>
      <c r="F36" s="136">
        <v>9.52</v>
      </c>
      <c r="G36" s="136">
        <v>9.52</v>
      </c>
      <c r="H36" s="136">
        <v>9.52</v>
      </c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  <c r="DL36" s="132"/>
      <c r="DM36" s="132"/>
      <c r="DN36" s="132"/>
      <c r="DO36" s="132"/>
      <c r="DP36" s="132"/>
      <c r="DQ36" s="132"/>
      <c r="DR36" s="132"/>
      <c r="DS36" s="132"/>
      <c r="DT36" s="132"/>
      <c r="DU36" s="132"/>
      <c r="DV36" s="132"/>
      <c r="DW36" s="132"/>
      <c r="DX36" s="132"/>
      <c r="DY36" s="132"/>
      <c r="DZ36" s="132"/>
      <c r="EA36" s="132"/>
      <c r="EB36" s="132"/>
      <c r="EC36" s="132"/>
      <c r="ED36" s="132"/>
      <c r="EE36" s="132"/>
      <c r="EF36" s="132"/>
      <c r="EG36" s="132"/>
      <c r="EH36" s="132"/>
      <c r="EI36" s="132"/>
      <c r="EJ36" s="132"/>
      <c r="EK36" s="132"/>
      <c r="EL36" s="132"/>
      <c r="EM36" s="132"/>
      <c r="EN36" s="132"/>
      <c r="EO36" s="132"/>
      <c r="EP36" s="132"/>
      <c r="EQ36" s="132"/>
      <c r="ER36" s="132"/>
      <c r="ES36" s="132"/>
      <c r="ET36" s="132"/>
      <c r="EU36" s="132"/>
      <c r="EV36" s="132"/>
      <c r="EW36" s="132"/>
      <c r="EX36" s="132"/>
      <c r="EY36" s="132"/>
      <c r="EZ36" s="132"/>
      <c r="FA36" s="132"/>
      <c r="FB36" s="132"/>
      <c r="FC36" s="132"/>
      <c r="FD36" s="132"/>
      <c r="FE36" s="132"/>
      <c r="FF36" s="132"/>
      <c r="FG36" s="132"/>
      <c r="FH36" s="132"/>
      <c r="FI36" s="132"/>
      <c r="FJ36" s="132"/>
      <c r="FK36" s="132"/>
      <c r="FL36" s="132"/>
      <c r="FM36" s="132"/>
      <c r="FN36" s="132"/>
      <c r="FO36" s="132"/>
      <c r="FP36" s="132"/>
      <c r="FQ36" s="132"/>
      <c r="FR36" s="132"/>
      <c r="FS36" s="132"/>
      <c r="FT36" s="132"/>
      <c r="FU36" s="132"/>
      <c r="FV36" s="132"/>
      <c r="FW36" s="132"/>
      <c r="FX36" s="132"/>
      <c r="FY36" s="132"/>
      <c r="FZ36" s="132"/>
      <c r="GA36" s="132"/>
      <c r="GB36" s="132"/>
      <c r="GC36" s="132"/>
      <c r="GD36" s="132"/>
    </row>
    <row r="37" spans="1:186" s="133" customFormat="1" ht="11.25">
      <c r="A37" s="290"/>
      <c r="B37" s="202" t="s">
        <v>82</v>
      </c>
      <c r="C37" s="202" t="s">
        <v>40</v>
      </c>
      <c r="D37" s="136">
        <v>12.7</v>
      </c>
      <c r="E37" s="136">
        <v>15.88</v>
      </c>
      <c r="F37" s="136">
        <v>15.88</v>
      </c>
      <c r="G37" s="136">
        <v>19.05</v>
      </c>
      <c r="H37" s="136">
        <v>19.05</v>
      </c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2"/>
      <c r="BW37" s="132"/>
      <c r="BX37" s="132"/>
      <c r="BY37" s="132"/>
      <c r="BZ37" s="132"/>
      <c r="CA37" s="132"/>
      <c r="CB37" s="132"/>
      <c r="CC37" s="132"/>
      <c r="CD37" s="132"/>
      <c r="CE37" s="132"/>
      <c r="CF37" s="132"/>
      <c r="CG37" s="132"/>
      <c r="CH37" s="132"/>
      <c r="CI37" s="132"/>
      <c r="CJ37" s="132"/>
      <c r="CK37" s="132"/>
      <c r="CL37" s="132"/>
      <c r="CM37" s="132"/>
      <c r="CN37" s="132"/>
      <c r="CO37" s="132"/>
      <c r="CP37" s="132"/>
      <c r="CQ37" s="132"/>
      <c r="CR37" s="132"/>
      <c r="CS37" s="132"/>
      <c r="CT37" s="132"/>
      <c r="CU37" s="132"/>
      <c r="CV37" s="132"/>
      <c r="CW37" s="132"/>
      <c r="CX37" s="132"/>
      <c r="CY37" s="132"/>
      <c r="CZ37" s="132"/>
      <c r="DA37" s="132"/>
      <c r="DB37" s="132"/>
      <c r="DC37" s="132"/>
      <c r="DD37" s="132"/>
      <c r="DE37" s="132"/>
      <c r="DF37" s="132"/>
      <c r="DG37" s="132"/>
      <c r="DH37" s="132"/>
      <c r="DI37" s="132"/>
      <c r="DJ37" s="132"/>
      <c r="DK37" s="132"/>
      <c r="DL37" s="132"/>
      <c r="DM37" s="132"/>
      <c r="DN37" s="132"/>
      <c r="DO37" s="132"/>
      <c r="DP37" s="132"/>
      <c r="DQ37" s="132"/>
      <c r="DR37" s="132"/>
      <c r="DS37" s="132"/>
      <c r="DT37" s="132"/>
      <c r="DU37" s="132"/>
      <c r="DV37" s="132"/>
      <c r="DW37" s="132"/>
      <c r="DX37" s="132"/>
      <c r="DY37" s="132"/>
      <c r="DZ37" s="132"/>
      <c r="EA37" s="132"/>
      <c r="EB37" s="132"/>
      <c r="EC37" s="132"/>
      <c r="ED37" s="132"/>
      <c r="EE37" s="132"/>
      <c r="EF37" s="132"/>
      <c r="EG37" s="132"/>
      <c r="EH37" s="132"/>
      <c r="EI37" s="132"/>
      <c r="EJ37" s="132"/>
      <c r="EK37" s="132"/>
      <c r="EL37" s="132"/>
      <c r="EM37" s="132"/>
      <c r="EN37" s="132"/>
      <c r="EO37" s="132"/>
      <c r="EP37" s="132"/>
      <c r="EQ37" s="132"/>
      <c r="ER37" s="132"/>
      <c r="ES37" s="132"/>
      <c r="ET37" s="132"/>
      <c r="EU37" s="132"/>
      <c r="EV37" s="132"/>
      <c r="EW37" s="132"/>
      <c r="EX37" s="132"/>
      <c r="EY37" s="132"/>
      <c r="EZ37" s="132"/>
      <c r="FA37" s="132"/>
      <c r="FB37" s="132"/>
      <c r="FC37" s="132"/>
      <c r="FD37" s="132"/>
      <c r="FE37" s="132"/>
      <c r="FF37" s="132"/>
      <c r="FG37" s="132"/>
      <c r="FH37" s="132"/>
      <c r="FI37" s="132"/>
      <c r="FJ37" s="132"/>
      <c r="FK37" s="132"/>
      <c r="FL37" s="132"/>
      <c r="FM37" s="132"/>
      <c r="FN37" s="132"/>
      <c r="FO37" s="132"/>
      <c r="FP37" s="132"/>
      <c r="FQ37" s="132"/>
      <c r="FR37" s="132"/>
      <c r="FS37" s="132"/>
      <c r="FT37" s="132"/>
      <c r="FU37" s="132"/>
      <c r="FV37" s="132"/>
      <c r="FW37" s="132"/>
      <c r="FX37" s="132"/>
      <c r="FY37" s="132"/>
      <c r="FZ37" s="132"/>
      <c r="GA37" s="132"/>
      <c r="GB37" s="132"/>
      <c r="GC37" s="132"/>
      <c r="GD37" s="132"/>
    </row>
    <row r="38" spans="1:186" s="133" customFormat="1" ht="11.25">
      <c r="A38" s="290"/>
      <c r="B38" s="202" t="s">
        <v>867</v>
      </c>
      <c r="C38" s="202" t="s">
        <v>84</v>
      </c>
      <c r="D38" s="136">
        <v>20</v>
      </c>
      <c r="E38" s="136">
        <v>30</v>
      </c>
      <c r="F38" s="136">
        <v>50</v>
      </c>
      <c r="G38" s="136">
        <v>50</v>
      </c>
      <c r="H38" s="136">
        <v>50</v>
      </c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2"/>
      <c r="CD38" s="132"/>
      <c r="CE38" s="132"/>
      <c r="CF38" s="132"/>
      <c r="CG38" s="132"/>
      <c r="CH38" s="132"/>
      <c r="CI38" s="132"/>
      <c r="CJ38" s="132"/>
      <c r="CK38" s="132"/>
      <c r="CL38" s="132"/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B38" s="132"/>
      <c r="DC38" s="132"/>
      <c r="DD38" s="132"/>
      <c r="DE38" s="132"/>
      <c r="DF38" s="132"/>
      <c r="DG38" s="132"/>
      <c r="DH38" s="132"/>
      <c r="DI38" s="132"/>
      <c r="DJ38" s="132"/>
      <c r="DK38" s="132"/>
      <c r="DL38" s="132"/>
      <c r="DM38" s="132"/>
      <c r="DN38" s="132"/>
      <c r="DO38" s="132"/>
      <c r="DP38" s="132"/>
      <c r="DQ38" s="132"/>
      <c r="DR38" s="132"/>
      <c r="DS38" s="132"/>
      <c r="DT38" s="132"/>
      <c r="DU38" s="132"/>
      <c r="DV38" s="132"/>
      <c r="DW38" s="132"/>
      <c r="DX38" s="132"/>
      <c r="DY38" s="132"/>
      <c r="DZ38" s="132"/>
      <c r="EA38" s="132"/>
      <c r="EB38" s="132"/>
      <c r="EC38" s="132"/>
      <c r="ED38" s="132"/>
      <c r="EE38" s="132"/>
      <c r="EF38" s="132"/>
      <c r="EG38" s="132"/>
      <c r="EH38" s="132"/>
      <c r="EI38" s="132"/>
      <c r="EJ38" s="132"/>
      <c r="EK38" s="132"/>
      <c r="EL38" s="132"/>
      <c r="EM38" s="132"/>
      <c r="EN38" s="132"/>
      <c r="EO38" s="132"/>
      <c r="EP38" s="132"/>
      <c r="EQ38" s="132"/>
      <c r="ER38" s="132"/>
      <c r="ES38" s="132"/>
      <c r="ET38" s="132"/>
      <c r="EU38" s="132"/>
      <c r="EV38" s="132"/>
      <c r="EW38" s="132"/>
      <c r="EX38" s="132"/>
      <c r="EY38" s="132"/>
      <c r="EZ38" s="132"/>
      <c r="FA38" s="132"/>
      <c r="FB38" s="132"/>
      <c r="FC38" s="132"/>
      <c r="FD38" s="132"/>
      <c r="FE38" s="132"/>
      <c r="FF38" s="132"/>
      <c r="FG38" s="132"/>
      <c r="FH38" s="132"/>
      <c r="FI38" s="132"/>
      <c r="FJ38" s="132"/>
      <c r="FK38" s="132"/>
      <c r="FL38" s="132"/>
      <c r="FM38" s="132"/>
      <c r="FN38" s="132"/>
      <c r="FO38" s="132"/>
      <c r="FP38" s="132"/>
      <c r="FQ38" s="132"/>
      <c r="FR38" s="132"/>
      <c r="FS38" s="132"/>
      <c r="FT38" s="132"/>
      <c r="FU38" s="132"/>
      <c r="FV38" s="132"/>
      <c r="FW38" s="132"/>
      <c r="FX38" s="132"/>
      <c r="FY38" s="132"/>
      <c r="FZ38" s="132"/>
      <c r="GA38" s="132"/>
      <c r="GB38" s="132"/>
      <c r="GC38" s="132"/>
      <c r="GD38" s="132"/>
    </row>
    <row r="39" spans="1:186" s="133" customFormat="1" ht="11.25">
      <c r="A39" s="285"/>
      <c r="B39" s="202" t="s">
        <v>868</v>
      </c>
      <c r="C39" s="202" t="s">
        <v>84</v>
      </c>
      <c r="D39" s="136">
        <v>15</v>
      </c>
      <c r="E39" s="136">
        <v>15</v>
      </c>
      <c r="F39" s="136">
        <v>30</v>
      </c>
      <c r="G39" s="136">
        <v>30</v>
      </c>
      <c r="H39" s="136">
        <v>30</v>
      </c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2"/>
      <c r="CD39" s="132"/>
      <c r="CE39" s="132"/>
      <c r="CF39" s="132"/>
      <c r="CG39" s="132"/>
      <c r="CH39" s="132"/>
      <c r="CI39" s="132"/>
      <c r="CJ39" s="132"/>
      <c r="CK39" s="132"/>
      <c r="CL39" s="132"/>
      <c r="CM39" s="132"/>
      <c r="CN39" s="132"/>
      <c r="CO39" s="132"/>
      <c r="CP39" s="132"/>
      <c r="CQ39" s="132"/>
      <c r="CR39" s="132"/>
      <c r="CS39" s="132"/>
      <c r="CT39" s="132"/>
      <c r="CU39" s="132"/>
      <c r="CV39" s="132"/>
      <c r="CW39" s="132"/>
      <c r="CX39" s="132"/>
      <c r="CY39" s="132"/>
      <c r="CZ39" s="132"/>
      <c r="DA39" s="132"/>
      <c r="DB39" s="132"/>
      <c r="DC39" s="132"/>
      <c r="DD39" s="132"/>
      <c r="DE39" s="132"/>
      <c r="DF39" s="132"/>
      <c r="DG39" s="132"/>
      <c r="DH39" s="132"/>
      <c r="DI39" s="132"/>
      <c r="DJ39" s="132"/>
      <c r="DK39" s="132"/>
      <c r="DL39" s="132"/>
      <c r="DM39" s="132"/>
      <c r="DN39" s="132"/>
      <c r="DO39" s="132"/>
      <c r="DP39" s="132"/>
      <c r="DQ39" s="132"/>
      <c r="DR39" s="132"/>
      <c r="DS39" s="132"/>
      <c r="DT39" s="132"/>
      <c r="DU39" s="132"/>
      <c r="DV39" s="132"/>
      <c r="DW39" s="132"/>
      <c r="DX39" s="132"/>
      <c r="DY39" s="132"/>
      <c r="DZ39" s="132"/>
      <c r="EA39" s="132"/>
      <c r="EB39" s="132"/>
      <c r="EC39" s="132"/>
      <c r="ED39" s="132"/>
      <c r="EE39" s="132"/>
      <c r="EF39" s="132"/>
      <c r="EG39" s="132"/>
      <c r="EH39" s="132"/>
      <c r="EI39" s="132"/>
      <c r="EJ39" s="132"/>
      <c r="EK39" s="132"/>
      <c r="EL39" s="132"/>
      <c r="EM39" s="132"/>
      <c r="EN39" s="132"/>
      <c r="EO39" s="132"/>
      <c r="EP39" s="132"/>
      <c r="EQ39" s="132"/>
      <c r="ER39" s="132"/>
      <c r="ES39" s="132"/>
      <c r="ET39" s="132"/>
      <c r="EU39" s="132"/>
      <c r="EV39" s="132"/>
      <c r="EW39" s="132"/>
      <c r="EX39" s="132"/>
      <c r="EY39" s="132"/>
      <c r="EZ39" s="132"/>
      <c r="FA39" s="132"/>
      <c r="FB39" s="132"/>
      <c r="FC39" s="132"/>
      <c r="FD39" s="132"/>
      <c r="FE39" s="132"/>
      <c r="FF39" s="132"/>
      <c r="FG39" s="132"/>
      <c r="FH39" s="132"/>
      <c r="FI39" s="132"/>
      <c r="FJ39" s="132"/>
      <c r="FK39" s="132"/>
      <c r="FL39" s="132"/>
      <c r="FM39" s="132"/>
      <c r="FN39" s="132"/>
      <c r="FO39" s="132"/>
      <c r="FP39" s="132"/>
      <c r="FQ39" s="132"/>
      <c r="FR39" s="132"/>
      <c r="FS39" s="132"/>
      <c r="FT39" s="132"/>
      <c r="FU39" s="132"/>
      <c r="FV39" s="132"/>
      <c r="FW39" s="132"/>
      <c r="FX39" s="132"/>
      <c r="FY39" s="132"/>
      <c r="FZ39" s="132"/>
      <c r="GA39" s="132"/>
      <c r="GB39" s="132"/>
      <c r="GC39" s="132"/>
      <c r="GD39" s="132"/>
    </row>
    <row r="40" spans="1:186" s="133" customFormat="1" ht="13.5">
      <c r="A40" s="287" t="s">
        <v>86</v>
      </c>
      <c r="B40" s="308"/>
      <c r="C40" s="202" t="s">
        <v>902</v>
      </c>
      <c r="D40" s="148" t="s">
        <v>88</v>
      </c>
      <c r="E40" s="148" t="s">
        <v>88</v>
      </c>
      <c r="F40" s="148" t="s">
        <v>88</v>
      </c>
      <c r="G40" s="148" t="s">
        <v>88</v>
      </c>
      <c r="H40" s="148" t="s">
        <v>88</v>
      </c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  <c r="DL40" s="132"/>
      <c r="DM40" s="132"/>
      <c r="DN40" s="132"/>
      <c r="DO40" s="132"/>
      <c r="DP40" s="132"/>
      <c r="DQ40" s="132"/>
      <c r="DR40" s="132"/>
      <c r="DS40" s="132"/>
      <c r="DT40" s="132"/>
      <c r="DU40" s="132"/>
      <c r="DV40" s="132"/>
      <c r="DW40" s="132"/>
      <c r="DX40" s="132"/>
      <c r="DY40" s="132"/>
      <c r="DZ40" s="132"/>
      <c r="EA40" s="132"/>
      <c r="EB40" s="132"/>
      <c r="EC40" s="132"/>
      <c r="ED40" s="132"/>
      <c r="EE40" s="132"/>
      <c r="EF40" s="132"/>
      <c r="EG40" s="132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  <c r="ER40" s="132"/>
      <c r="ES40" s="132"/>
      <c r="ET40" s="132"/>
      <c r="EU40" s="132"/>
      <c r="EV40" s="132"/>
      <c r="EW40" s="132"/>
      <c r="EX40" s="132"/>
      <c r="EY40" s="132"/>
      <c r="EZ40" s="132"/>
      <c r="FA40" s="132"/>
      <c r="FB40" s="132"/>
      <c r="FC40" s="132"/>
      <c r="FD40" s="132"/>
      <c r="FE40" s="132"/>
      <c r="FF40" s="132"/>
      <c r="FG40" s="132"/>
      <c r="FH40" s="132"/>
      <c r="FI40" s="132"/>
      <c r="FJ40" s="132"/>
      <c r="FK40" s="132"/>
      <c r="FL40" s="132"/>
      <c r="FM40" s="132"/>
      <c r="FN40" s="132"/>
      <c r="FO40" s="132"/>
      <c r="FP40" s="132"/>
      <c r="FQ40" s="132"/>
      <c r="FR40" s="132"/>
      <c r="FS40" s="132"/>
      <c r="FT40" s="132"/>
      <c r="FU40" s="132"/>
      <c r="FV40" s="132"/>
      <c r="FW40" s="132"/>
      <c r="FX40" s="132"/>
      <c r="FY40" s="132"/>
      <c r="FZ40" s="132"/>
      <c r="GA40" s="132"/>
      <c r="GB40" s="132"/>
      <c r="GC40" s="132"/>
      <c r="GD40" s="132"/>
    </row>
    <row r="41" spans="1:186" s="133" customFormat="1" ht="13.5">
      <c r="A41" s="287" t="s">
        <v>942</v>
      </c>
      <c r="B41" s="308"/>
      <c r="C41" s="202" t="s">
        <v>964</v>
      </c>
      <c r="D41" s="148" t="s">
        <v>943</v>
      </c>
      <c r="E41" s="148" t="s">
        <v>943</v>
      </c>
      <c r="F41" s="148" t="s">
        <v>943</v>
      </c>
      <c r="G41" s="148" t="s">
        <v>943</v>
      </c>
      <c r="H41" s="148" t="s">
        <v>943</v>
      </c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/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  <c r="DG41" s="132"/>
      <c r="DH41" s="132"/>
      <c r="DI41" s="132"/>
      <c r="DJ41" s="132"/>
      <c r="DK41" s="132"/>
      <c r="DL41" s="132"/>
      <c r="DM41" s="132"/>
      <c r="DN41" s="132"/>
      <c r="DO41" s="132"/>
      <c r="DP41" s="132"/>
      <c r="DQ41" s="132"/>
      <c r="DR41" s="132"/>
      <c r="DS41" s="132"/>
      <c r="DT41" s="132"/>
      <c r="DU41" s="132"/>
      <c r="DV41" s="132"/>
      <c r="DW41" s="132"/>
      <c r="DX41" s="132"/>
      <c r="DY41" s="132"/>
      <c r="DZ41" s="132"/>
      <c r="EA41" s="132"/>
      <c r="EB41" s="132"/>
      <c r="EC41" s="132"/>
      <c r="ED41" s="132"/>
      <c r="EE41" s="132"/>
      <c r="EF41" s="132"/>
      <c r="EG41" s="132"/>
      <c r="EH41" s="132"/>
      <c r="EI41" s="132"/>
      <c r="EJ41" s="132"/>
      <c r="EK41" s="132"/>
      <c r="EL41" s="132"/>
      <c r="EM41" s="132"/>
      <c r="EN41" s="132"/>
      <c r="EO41" s="132"/>
      <c r="EP41" s="132"/>
      <c r="EQ41" s="132"/>
      <c r="ER41" s="132"/>
      <c r="ES41" s="132"/>
      <c r="ET41" s="132"/>
      <c r="EU41" s="132"/>
      <c r="EV41" s="132"/>
      <c r="EW41" s="132"/>
      <c r="EX41" s="132"/>
      <c r="EY41" s="132"/>
      <c r="EZ41" s="132"/>
      <c r="FA41" s="132"/>
      <c r="FB41" s="132"/>
      <c r="FC41" s="132"/>
      <c r="FD41" s="132"/>
      <c r="FE41" s="132"/>
      <c r="FF41" s="132"/>
      <c r="FG41" s="132"/>
      <c r="FH41" s="132"/>
      <c r="FI41" s="132"/>
      <c r="FJ41" s="132"/>
      <c r="FK41" s="132"/>
      <c r="FL41" s="132"/>
      <c r="FM41" s="132"/>
      <c r="FN41" s="132"/>
      <c r="FO41" s="132"/>
      <c r="FP41" s="132"/>
      <c r="FQ41" s="132"/>
      <c r="FR41" s="132"/>
      <c r="FS41" s="132"/>
      <c r="FT41" s="132"/>
      <c r="FU41" s="132"/>
      <c r="FV41" s="132"/>
      <c r="FW41" s="132"/>
      <c r="FX41" s="132"/>
      <c r="FY41" s="132"/>
      <c r="FZ41" s="132"/>
      <c r="GA41" s="132"/>
      <c r="GB41" s="132"/>
      <c r="GC41" s="132"/>
      <c r="GD41" s="132"/>
    </row>
    <row r="42" spans="1:186" s="133" customFormat="1" ht="11.25">
      <c r="A42" s="287" t="s">
        <v>216</v>
      </c>
      <c r="B42" s="308"/>
      <c r="C42" s="202" t="s">
        <v>903</v>
      </c>
      <c r="D42" s="136" t="s">
        <v>218</v>
      </c>
      <c r="E42" s="136" t="s">
        <v>219</v>
      </c>
      <c r="F42" s="136" t="s">
        <v>220</v>
      </c>
      <c r="G42" s="136" t="s">
        <v>221</v>
      </c>
      <c r="H42" s="136" t="s">
        <v>222</v>
      </c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132"/>
      <c r="DQ42" s="132"/>
      <c r="DR42" s="132"/>
      <c r="DS42" s="132"/>
      <c r="DT42" s="132"/>
      <c r="DU42" s="132"/>
      <c r="DV42" s="132"/>
      <c r="DW42" s="132"/>
      <c r="DX42" s="132"/>
      <c r="DY42" s="132"/>
      <c r="DZ42" s="132"/>
      <c r="EA42" s="132"/>
      <c r="EB42" s="132"/>
      <c r="EC42" s="132"/>
      <c r="ED42" s="132"/>
      <c r="EE42" s="132"/>
      <c r="EF42" s="132"/>
      <c r="EG42" s="132"/>
      <c r="EH42" s="132"/>
      <c r="EI42" s="132"/>
      <c r="EJ42" s="132"/>
      <c r="EK42" s="132"/>
      <c r="EL42" s="132"/>
      <c r="EM42" s="132"/>
      <c r="EN42" s="132"/>
      <c r="EO42" s="132"/>
      <c r="EP42" s="132"/>
      <c r="EQ42" s="132"/>
      <c r="ER42" s="132"/>
      <c r="ES42" s="132"/>
      <c r="ET42" s="132"/>
      <c r="EU42" s="132"/>
      <c r="EV42" s="132"/>
      <c r="EW42" s="132"/>
      <c r="EX42" s="132"/>
      <c r="EY42" s="132"/>
      <c r="EZ42" s="132"/>
      <c r="FA42" s="132"/>
      <c r="FB42" s="132"/>
      <c r="FC42" s="132"/>
      <c r="FD42" s="132"/>
      <c r="FE42" s="132"/>
      <c r="FF42" s="132"/>
      <c r="FG42" s="132"/>
      <c r="FH42" s="132"/>
      <c r="FI42" s="132"/>
      <c r="FJ42" s="132"/>
      <c r="FK42" s="132"/>
      <c r="FL42" s="132"/>
      <c r="FM42" s="132"/>
      <c r="FN42" s="132"/>
      <c r="FO42" s="132"/>
      <c r="FP42" s="132"/>
      <c r="FQ42" s="132"/>
      <c r="FR42" s="132"/>
      <c r="FS42" s="132"/>
      <c r="FT42" s="132"/>
      <c r="FU42" s="132"/>
      <c r="FV42" s="132"/>
      <c r="FW42" s="132"/>
      <c r="FX42" s="132"/>
      <c r="FY42" s="132"/>
      <c r="FZ42" s="132"/>
      <c r="GA42" s="132"/>
      <c r="GB42" s="132"/>
      <c r="GC42" s="132"/>
      <c r="GD42" s="132"/>
    </row>
    <row r="43" spans="1:186" s="132" customFormat="1" ht="11.25">
      <c r="A43" s="289" t="s">
        <v>92</v>
      </c>
      <c r="B43" s="195" t="s">
        <v>223</v>
      </c>
      <c r="C43" s="203" t="s">
        <v>904</v>
      </c>
      <c r="D43" s="136" t="s">
        <v>906</v>
      </c>
      <c r="E43" s="136" t="s">
        <v>4</v>
      </c>
      <c r="F43" s="136" t="s">
        <v>914</v>
      </c>
      <c r="G43" s="136" t="s">
        <v>914</v>
      </c>
      <c r="H43" s="136" t="s">
        <v>914</v>
      </c>
    </row>
    <row r="44" spans="1:186" s="133" customFormat="1" ht="11.25">
      <c r="A44" s="289"/>
      <c r="B44" s="195" t="s">
        <v>224</v>
      </c>
      <c r="C44" s="203" t="s">
        <v>904</v>
      </c>
      <c r="D44" s="136" t="s">
        <v>4</v>
      </c>
      <c r="E44" s="136" t="s">
        <v>907</v>
      </c>
      <c r="F44" s="136" t="s">
        <v>915</v>
      </c>
      <c r="G44" s="136" t="s">
        <v>915</v>
      </c>
      <c r="H44" s="136" t="s">
        <v>915</v>
      </c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/>
      <c r="BL44" s="132"/>
      <c r="BM44" s="132"/>
      <c r="BN44" s="132"/>
      <c r="BO44" s="132"/>
      <c r="BP44" s="132"/>
      <c r="BQ44" s="132"/>
      <c r="BR44" s="132"/>
      <c r="BS44" s="132"/>
      <c r="BT44" s="132"/>
      <c r="BU44" s="132"/>
      <c r="BV44" s="132"/>
      <c r="BW44" s="132"/>
      <c r="BX44" s="132"/>
      <c r="BY44" s="132"/>
      <c r="BZ44" s="132"/>
      <c r="CA44" s="132"/>
      <c r="CB44" s="132"/>
      <c r="CC44" s="132"/>
      <c r="CD44" s="132"/>
      <c r="CE44" s="132"/>
      <c r="CF44" s="132"/>
      <c r="CG44" s="132"/>
      <c r="CH44" s="132"/>
      <c r="CI44" s="132"/>
      <c r="CJ44" s="132"/>
      <c r="CK44" s="132"/>
      <c r="CL44" s="132"/>
      <c r="CM44" s="132"/>
      <c r="CN44" s="132"/>
      <c r="CO44" s="132"/>
      <c r="CP44" s="132"/>
      <c r="CQ44" s="132"/>
      <c r="CR44" s="132"/>
      <c r="CS44" s="132"/>
      <c r="CT44" s="132"/>
      <c r="CU44" s="132"/>
      <c r="CV44" s="132"/>
      <c r="CW44" s="132"/>
      <c r="CX44" s="132"/>
      <c r="CY44" s="132"/>
      <c r="CZ44" s="132"/>
      <c r="DA44" s="132"/>
      <c r="DB44" s="132"/>
      <c r="DC44" s="132"/>
      <c r="DD44" s="132"/>
      <c r="DE44" s="132"/>
      <c r="DF44" s="132"/>
      <c r="DG44" s="132"/>
      <c r="DH44" s="132"/>
      <c r="DI44" s="132"/>
      <c r="DJ44" s="132"/>
      <c r="DK44" s="132"/>
      <c r="DL44" s="132"/>
      <c r="DM44" s="132"/>
      <c r="DN44" s="132"/>
      <c r="DO44" s="132"/>
      <c r="DP44" s="132"/>
      <c r="DQ44" s="132"/>
      <c r="DR44" s="132"/>
      <c r="DS44" s="132"/>
      <c r="DT44" s="132"/>
      <c r="DU44" s="132"/>
      <c r="DV44" s="132"/>
      <c r="DW44" s="132"/>
      <c r="DX44" s="132"/>
      <c r="DY44" s="132"/>
      <c r="DZ44" s="132"/>
      <c r="EA44" s="132"/>
      <c r="EB44" s="132"/>
      <c r="EC44" s="132"/>
      <c r="ED44" s="132"/>
      <c r="EE44" s="132"/>
      <c r="EF44" s="132"/>
      <c r="EG44" s="132"/>
      <c r="EH44" s="132"/>
      <c r="EI44" s="132"/>
      <c r="EJ44" s="132"/>
      <c r="EK44" s="132"/>
      <c r="EL44" s="132"/>
      <c r="EM44" s="132"/>
      <c r="EN44" s="132"/>
      <c r="EO44" s="132"/>
      <c r="EP44" s="132"/>
      <c r="EQ44" s="132"/>
      <c r="ER44" s="132"/>
      <c r="ES44" s="132"/>
      <c r="ET44" s="132"/>
      <c r="EU44" s="132"/>
      <c r="EV44" s="132"/>
      <c r="EW44" s="132"/>
      <c r="EX44" s="132"/>
      <c r="EY44" s="132"/>
      <c r="EZ44" s="132"/>
      <c r="FA44" s="132"/>
      <c r="FB44" s="132"/>
      <c r="FC44" s="132"/>
      <c r="FD44" s="132"/>
      <c r="FE44" s="132"/>
      <c r="FF44" s="132"/>
      <c r="FG44" s="132"/>
      <c r="FH44" s="132"/>
      <c r="FI44" s="132"/>
      <c r="FJ44" s="132"/>
      <c r="FK44" s="132"/>
      <c r="FL44" s="132"/>
      <c r="FM44" s="132"/>
      <c r="FN44" s="132"/>
      <c r="FO44" s="132"/>
      <c r="FP44" s="132"/>
      <c r="FQ44" s="132"/>
      <c r="FR44" s="132"/>
      <c r="FS44" s="132"/>
      <c r="FT44" s="132"/>
      <c r="FU44" s="132"/>
      <c r="FV44" s="132"/>
      <c r="FW44" s="132"/>
      <c r="FX44" s="132"/>
      <c r="FY44" s="132"/>
      <c r="FZ44" s="132"/>
      <c r="GA44" s="132"/>
      <c r="GB44" s="132"/>
      <c r="GC44" s="132"/>
      <c r="GD44" s="132"/>
    </row>
    <row r="45" spans="1:186" s="133" customFormat="1" ht="11.25">
      <c r="A45" s="289"/>
      <c r="B45" s="165" t="s">
        <v>98</v>
      </c>
      <c r="C45" s="203" t="s">
        <v>904</v>
      </c>
      <c r="D45" s="164" t="s">
        <v>910</v>
      </c>
      <c r="E45" s="164" t="s">
        <v>911</v>
      </c>
      <c r="F45" s="136" t="s">
        <v>912</v>
      </c>
      <c r="G45" s="136" t="s">
        <v>912</v>
      </c>
      <c r="H45" s="136" t="s">
        <v>912</v>
      </c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2"/>
      <c r="BR45" s="132"/>
      <c r="BS45" s="132"/>
      <c r="BT45" s="132"/>
      <c r="BU45" s="132"/>
      <c r="BV45" s="132"/>
      <c r="BW45" s="132"/>
      <c r="BX45" s="132"/>
      <c r="BY45" s="132"/>
      <c r="BZ45" s="132"/>
      <c r="CA45" s="132"/>
      <c r="CB45" s="132"/>
      <c r="CC45" s="132"/>
      <c r="CD45" s="132"/>
      <c r="CE45" s="132"/>
      <c r="CF45" s="132"/>
      <c r="CG45" s="132"/>
      <c r="CH45" s="132"/>
      <c r="CI45" s="132"/>
      <c r="CJ45" s="132"/>
      <c r="CK45" s="132"/>
      <c r="CL45" s="132"/>
      <c r="CM45" s="132"/>
      <c r="CN45" s="132"/>
      <c r="CO45" s="132"/>
      <c r="CP45" s="132"/>
      <c r="CQ45" s="132"/>
      <c r="CR45" s="132"/>
      <c r="CS45" s="132"/>
      <c r="CT45" s="132"/>
      <c r="CU45" s="132"/>
      <c r="CV45" s="132"/>
      <c r="CW45" s="132"/>
      <c r="CX45" s="132"/>
      <c r="CY45" s="132"/>
      <c r="CZ45" s="132"/>
      <c r="DA45" s="132"/>
      <c r="DB45" s="132"/>
      <c r="DC45" s="132"/>
      <c r="DD45" s="132"/>
      <c r="DE45" s="132"/>
      <c r="DF45" s="132"/>
      <c r="DG45" s="132"/>
      <c r="DH45" s="132"/>
      <c r="DI45" s="132"/>
      <c r="DJ45" s="132"/>
      <c r="DK45" s="132"/>
      <c r="DL45" s="132"/>
      <c r="DM45" s="132"/>
      <c r="DN45" s="132"/>
      <c r="DO45" s="132"/>
      <c r="DP45" s="132"/>
      <c r="DQ45" s="132"/>
      <c r="DR45" s="132"/>
      <c r="DS45" s="132"/>
      <c r="DT45" s="132"/>
      <c r="DU45" s="132"/>
      <c r="DV45" s="132"/>
      <c r="DW45" s="132"/>
      <c r="DX45" s="132"/>
      <c r="DY45" s="132"/>
      <c r="DZ45" s="132"/>
      <c r="EA45" s="132"/>
      <c r="EB45" s="132"/>
      <c r="EC45" s="132"/>
      <c r="ED45" s="132"/>
      <c r="EE45" s="132"/>
      <c r="EF45" s="132"/>
      <c r="EG45" s="132"/>
      <c r="EH45" s="132"/>
      <c r="EI45" s="132"/>
      <c r="EJ45" s="132"/>
      <c r="EK45" s="132"/>
      <c r="EL45" s="132"/>
      <c r="EM45" s="132"/>
      <c r="EN45" s="132"/>
      <c r="EO45" s="132"/>
      <c r="EP45" s="132"/>
      <c r="EQ45" s="132"/>
      <c r="ER45" s="132"/>
      <c r="ES45" s="132"/>
      <c r="ET45" s="132"/>
      <c r="EU45" s="132"/>
      <c r="EV45" s="132"/>
      <c r="EW45" s="132"/>
      <c r="EX45" s="132"/>
      <c r="EY45" s="132"/>
      <c r="EZ45" s="132"/>
      <c r="FA45" s="132"/>
      <c r="FB45" s="132"/>
      <c r="FC45" s="132"/>
      <c r="FD45" s="132"/>
      <c r="FE45" s="132"/>
      <c r="FF45" s="132"/>
      <c r="FG45" s="132"/>
      <c r="FH45" s="132"/>
      <c r="FI45" s="132"/>
      <c r="FJ45" s="132"/>
      <c r="FK45" s="132"/>
      <c r="FL45" s="132"/>
      <c r="FM45" s="132"/>
      <c r="FN45" s="132"/>
      <c r="FO45" s="132"/>
      <c r="FP45" s="132"/>
      <c r="FQ45" s="132"/>
      <c r="FR45" s="132"/>
      <c r="FS45" s="132"/>
      <c r="FT45" s="132"/>
      <c r="FU45" s="132"/>
      <c r="FV45" s="132"/>
      <c r="FW45" s="132"/>
      <c r="FX45" s="132"/>
      <c r="FY45" s="132"/>
      <c r="FZ45" s="132"/>
      <c r="GA45" s="132"/>
      <c r="GB45" s="132"/>
      <c r="GC45" s="132"/>
      <c r="GD45" s="132"/>
    </row>
    <row r="46" spans="1:186" s="132" customFormat="1" ht="11.25">
      <c r="A46" s="276" t="s">
        <v>371</v>
      </c>
      <c r="B46" s="309"/>
      <c r="C46" s="277"/>
      <c r="D46" s="136" t="s">
        <v>848</v>
      </c>
      <c r="E46" s="136" t="s">
        <v>848</v>
      </c>
      <c r="F46" s="136" t="s">
        <v>848</v>
      </c>
      <c r="G46" s="136" t="s">
        <v>848</v>
      </c>
      <c r="H46" s="136" t="s">
        <v>848</v>
      </c>
    </row>
    <row r="47" spans="1:186" s="207" customFormat="1" ht="11.25">
      <c r="A47" s="278" t="s">
        <v>227</v>
      </c>
      <c r="B47" s="304"/>
      <c r="C47" s="209" t="s">
        <v>228</v>
      </c>
      <c r="D47" s="208" t="s">
        <v>889</v>
      </c>
      <c r="E47" s="208" t="s">
        <v>890</v>
      </c>
      <c r="F47" s="208" t="s">
        <v>891</v>
      </c>
      <c r="G47" s="208" t="s">
        <v>892</v>
      </c>
      <c r="H47" s="208" t="s">
        <v>892</v>
      </c>
    </row>
    <row r="48" spans="1:186" s="133" customFormat="1" ht="11.25">
      <c r="A48" s="173"/>
      <c r="B48" s="173"/>
      <c r="C48" s="173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2"/>
      <c r="BQ48" s="132"/>
      <c r="BR48" s="132"/>
      <c r="BS48" s="132"/>
      <c r="BT48" s="132"/>
      <c r="BU48" s="132"/>
      <c r="BV48" s="132"/>
      <c r="BW48" s="132"/>
      <c r="BX48" s="132"/>
      <c r="BY48" s="132"/>
      <c r="BZ48" s="132"/>
      <c r="CA48" s="132"/>
      <c r="CB48" s="132"/>
      <c r="CC48" s="132"/>
      <c r="CD48" s="132"/>
      <c r="CE48" s="132"/>
      <c r="CF48" s="132"/>
      <c r="CG48" s="132"/>
      <c r="CH48" s="132"/>
      <c r="CI48" s="132"/>
      <c r="CJ48" s="132"/>
      <c r="CK48" s="132"/>
      <c r="CL48" s="132"/>
      <c r="CM48" s="132"/>
      <c r="CN48" s="132"/>
      <c r="CO48" s="132"/>
      <c r="CP48" s="132"/>
      <c r="CQ48" s="132"/>
      <c r="CR48" s="132"/>
      <c r="CS48" s="132"/>
      <c r="CT48" s="132"/>
      <c r="CU48" s="132"/>
      <c r="CV48" s="132"/>
      <c r="CW48" s="132"/>
      <c r="CX48" s="132"/>
      <c r="CY48" s="132"/>
      <c r="CZ48" s="132"/>
      <c r="DA48" s="132"/>
      <c r="DB48" s="132"/>
      <c r="DC48" s="132"/>
      <c r="DD48" s="132"/>
      <c r="DE48" s="132"/>
      <c r="DF48" s="132"/>
      <c r="DG48" s="132"/>
      <c r="DH48" s="132"/>
      <c r="DI48" s="132"/>
      <c r="DJ48" s="132"/>
      <c r="DK48" s="132"/>
      <c r="DL48" s="132"/>
      <c r="DM48" s="132"/>
      <c r="DN48" s="132"/>
      <c r="DO48" s="132"/>
      <c r="DP48" s="132"/>
      <c r="DQ48" s="132"/>
      <c r="DR48" s="132"/>
      <c r="DS48" s="132"/>
      <c r="DT48" s="132"/>
      <c r="DU48" s="132"/>
      <c r="DV48" s="132"/>
      <c r="DW48" s="132"/>
      <c r="DX48" s="132"/>
      <c r="DY48" s="132"/>
      <c r="DZ48" s="132"/>
      <c r="EA48" s="132"/>
      <c r="EB48" s="132"/>
      <c r="EC48" s="132"/>
      <c r="ED48" s="132"/>
      <c r="EE48" s="132"/>
      <c r="EF48" s="132"/>
      <c r="EG48" s="132"/>
      <c r="EH48" s="132"/>
      <c r="EI48" s="132"/>
      <c r="EJ48" s="132"/>
      <c r="EK48" s="132"/>
      <c r="EL48" s="132"/>
      <c r="EM48" s="132"/>
      <c r="EN48" s="132"/>
      <c r="EO48" s="132"/>
      <c r="EP48" s="132"/>
      <c r="EQ48" s="132"/>
      <c r="ER48" s="132"/>
      <c r="ES48" s="132"/>
      <c r="ET48" s="132"/>
      <c r="EU48" s="132"/>
      <c r="EV48" s="132"/>
      <c r="EW48" s="132"/>
      <c r="EX48" s="132"/>
      <c r="EY48" s="132"/>
      <c r="EZ48" s="132"/>
      <c r="FA48" s="132"/>
      <c r="FB48" s="132"/>
      <c r="FC48" s="132"/>
      <c r="FD48" s="132"/>
      <c r="FE48" s="132"/>
      <c r="FF48" s="132"/>
      <c r="FG48" s="132"/>
      <c r="FH48" s="132"/>
      <c r="FI48" s="132"/>
      <c r="FJ48" s="132"/>
      <c r="FK48" s="132"/>
      <c r="FL48" s="132"/>
      <c r="FM48" s="132"/>
      <c r="FN48" s="132"/>
      <c r="FO48" s="132"/>
      <c r="FP48" s="132"/>
      <c r="FQ48" s="132"/>
      <c r="FR48" s="132"/>
      <c r="FS48" s="132"/>
      <c r="FT48" s="132"/>
      <c r="FU48" s="132"/>
      <c r="FV48" s="132"/>
      <c r="FW48" s="132"/>
      <c r="FX48" s="132"/>
      <c r="FY48" s="132"/>
      <c r="FZ48" s="132"/>
      <c r="GA48" s="132"/>
      <c r="GB48" s="132"/>
      <c r="GC48" s="132"/>
      <c r="GD48" s="132"/>
    </row>
    <row r="49" spans="1:186" s="176" customFormat="1" ht="11.25">
      <c r="A49" s="174" t="s">
        <v>105</v>
      </c>
      <c r="B49" s="175"/>
      <c r="D49" s="133"/>
      <c r="E49" s="133"/>
      <c r="F49" s="133"/>
      <c r="G49" s="133"/>
      <c r="H49" s="133"/>
    </row>
    <row r="50" spans="1:186" s="125" customFormat="1">
      <c r="A50" s="127"/>
      <c r="B50" s="127"/>
      <c r="C50" s="127"/>
      <c r="D50" s="128"/>
      <c r="E50" s="128"/>
      <c r="F50" s="128"/>
      <c r="G50" s="128"/>
      <c r="H50" s="128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123"/>
      <c r="BK50" s="123"/>
      <c r="BL50" s="123"/>
      <c r="BM50" s="123"/>
      <c r="BN50" s="123"/>
      <c r="BO50" s="123"/>
      <c r="BP50" s="123"/>
      <c r="BQ50" s="123"/>
      <c r="BR50" s="123"/>
      <c r="BS50" s="123"/>
      <c r="BT50" s="123"/>
      <c r="BU50" s="123"/>
      <c r="BV50" s="123"/>
      <c r="BW50" s="123"/>
      <c r="BX50" s="123"/>
      <c r="BY50" s="123"/>
      <c r="BZ50" s="123"/>
      <c r="CA50" s="123"/>
      <c r="CB50" s="123"/>
      <c r="CC50" s="123"/>
      <c r="CD50" s="123"/>
      <c r="CE50" s="123"/>
      <c r="CF50" s="123"/>
      <c r="CG50" s="123"/>
      <c r="CH50" s="123"/>
      <c r="CI50" s="123"/>
      <c r="CJ50" s="123"/>
      <c r="CK50" s="123"/>
      <c r="CL50" s="123"/>
      <c r="CM50" s="123"/>
      <c r="CN50" s="123"/>
      <c r="CO50" s="123"/>
      <c r="CP50" s="123"/>
      <c r="CQ50" s="123"/>
      <c r="CR50" s="123"/>
      <c r="CS50" s="123"/>
      <c r="CT50" s="123"/>
      <c r="CU50" s="123"/>
      <c r="CV50" s="123"/>
      <c r="CW50" s="123"/>
      <c r="CX50" s="123"/>
      <c r="CY50" s="123"/>
      <c r="CZ50" s="123"/>
      <c r="DA50" s="123"/>
      <c r="DB50" s="123"/>
      <c r="DC50" s="123"/>
      <c r="DD50" s="123"/>
      <c r="DE50" s="123"/>
      <c r="DF50" s="123"/>
      <c r="DG50" s="123"/>
      <c r="DH50" s="123"/>
      <c r="DI50" s="123"/>
      <c r="DJ50" s="123"/>
      <c r="DK50" s="123"/>
      <c r="DL50" s="123"/>
      <c r="DM50" s="123"/>
      <c r="DN50" s="123"/>
      <c r="DO50" s="123"/>
      <c r="DP50" s="123"/>
      <c r="DQ50" s="123"/>
      <c r="DR50" s="123"/>
      <c r="DS50" s="123"/>
      <c r="DT50" s="123"/>
      <c r="DU50" s="123"/>
      <c r="DV50" s="123"/>
      <c r="DW50" s="123"/>
      <c r="DX50" s="123"/>
      <c r="DY50" s="123"/>
      <c r="DZ50" s="123"/>
      <c r="EA50" s="123"/>
      <c r="EB50" s="123"/>
      <c r="EC50" s="123"/>
      <c r="ED50" s="123"/>
      <c r="EE50" s="123"/>
      <c r="EF50" s="123"/>
      <c r="EG50" s="123"/>
      <c r="EH50" s="123"/>
      <c r="EI50" s="123"/>
      <c r="EJ50" s="123"/>
      <c r="EK50" s="123"/>
      <c r="EL50" s="123"/>
      <c r="EM50" s="123"/>
      <c r="EN50" s="123"/>
      <c r="EO50" s="123"/>
      <c r="EP50" s="123"/>
      <c r="EQ50" s="123"/>
      <c r="ER50" s="123"/>
      <c r="ES50" s="123"/>
      <c r="ET50" s="123"/>
      <c r="EU50" s="123"/>
      <c r="EV50" s="123"/>
      <c r="EW50" s="123"/>
      <c r="EX50" s="123"/>
      <c r="EY50" s="123"/>
      <c r="EZ50" s="123"/>
      <c r="FA50" s="123"/>
      <c r="FB50" s="123"/>
      <c r="FC50" s="123"/>
      <c r="FD50" s="123"/>
      <c r="FE50" s="123"/>
      <c r="FF50" s="123"/>
      <c r="FG50" s="123"/>
      <c r="FH50" s="123"/>
      <c r="FI50" s="123"/>
      <c r="FJ50" s="123"/>
      <c r="FK50" s="123"/>
      <c r="FL50" s="123"/>
      <c r="FM50" s="123"/>
      <c r="FN50" s="123"/>
      <c r="FO50" s="123"/>
      <c r="FP50" s="123"/>
      <c r="FQ50" s="123"/>
      <c r="FR50" s="123"/>
      <c r="FS50" s="123"/>
      <c r="FT50" s="123"/>
      <c r="FU50" s="123"/>
      <c r="FV50" s="123"/>
      <c r="FW50" s="123"/>
      <c r="FX50" s="123"/>
      <c r="FY50" s="123"/>
      <c r="FZ50" s="123"/>
      <c r="GA50" s="123"/>
      <c r="GB50" s="123"/>
      <c r="GC50" s="123"/>
      <c r="GD50" s="123"/>
    </row>
    <row r="51" spans="1:186">
      <c r="B51" s="269" t="s">
        <v>989</v>
      </c>
      <c r="C51" s="269"/>
      <c r="D51" s="224">
        <f>D12/2*1000</f>
        <v>885</v>
      </c>
      <c r="E51" s="224">
        <f t="shared" ref="E51:H51" si="0">E12/2*1000</f>
        <v>1250</v>
      </c>
      <c r="F51" s="224">
        <f t="shared" si="0"/>
        <v>1750</v>
      </c>
      <c r="G51" s="224">
        <f t="shared" si="0"/>
        <v>2565</v>
      </c>
      <c r="H51" s="224">
        <f t="shared" si="0"/>
        <v>2985</v>
      </c>
    </row>
    <row r="52" spans="1:186">
      <c r="B52" s="301" t="s">
        <v>990</v>
      </c>
      <c r="C52" s="301"/>
      <c r="D52" s="221" t="s">
        <v>935</v>
      </c>
      <c r="E52" s="221" t="s">
        <v>937</v>
      </c>
      <c r="F52" s="221" t="s">
        <v>936</v>
      </c>
      <c r="G52" s="221" t="s">
        <v>936</v>
      </c>
      <c r="H52" s="221" t="s">
        <v>935</v>
      </c>
    </row>
    <row r="53" spans="1:186">
      <c r="B53" s="301" t="s">
        <v>991</v>
      </c>
      <c r="C53" s="301"/>
      <c r="D53" s="221" t="s">
        <v>936</v>
      </c>
      <c r="E53" s="221" t="s">
        <v>938</v>
      </c>
      <c r="F53" s="221" t="s">
        <v>939</v>
      </c>
      <c r="G53" s="221" t="s">
        <v>940</v>
      </c>
      <c r="H53" s="221" t="s">
        <v>941</v>
      </c>
    </row>
    <row r="54" spans="1:186">
      <c r="B54" s="269" t="s">
        <v>992</v>
      </c>
      <c r="C54" s="269"/>
      <c r="D54" s="215" t="s">
        <v>965</v>
      </c>
      <c r="E54" s="215" t="s">
        <v>965</v>
      </c>
      <c r="F54" s="215" t="s">
        <v>965</v>
      </c>
      <c r="G54" s="215" t="s">
        <v>965</v>
      </c>
      <c r="H54" s="215" t="s">
        <v>965</v>
      </c>
    </row>
    <row r="55" spans="1:186">
      <c r="B55" s="269" t="s">
        <v>974</v>
      </c>
      <c r="C55" s="269"/>
      <c r="D55" s="215" t="s">
        <v>966</v>
      </c>
      <c r="E55" s="215" t="s">
        <v>966</v>
      </c>
      <c r="F55" s="215" t="s">
        <v>966</v>
      </c>
      <c r="G55" s="215" t="s">
        <v>966</v>
      </c>
      <c r="H55" s="215" t="s">
        <v>966</v>
      </c>
    </row>
  </sheetData>
  <mergeCells count="24">
    <mergeCell ref="B53:C53"/>
    <mergeCell ref="B54:C54"/>
    <mergeCell ref="B55:C55"/>
    <mergeCell ref="B9:B10"/>
    <mergeCell ref="A11:A14"/>
    <mergeCell ref="A15:A16"/>
    <mergeCell ref="B51:C51"/>
    <mergeCell ref="B52:C52"/>
    <mergeCell ref="A1:B1"/>
    <mergeCell ref="A2:A3"/>
    <mergeCell ref="A4:A5"/>
    <mergeCell ref="A6:B6"/>
    <mergeCell ref="A47:B47"/>
    <mergeCell ref="A29:A35"/>
    <mergeCell ref="A40:B40"/>
    <mergeCell ref="A41:B41"/>
    <mergeCell ref="A42:B42"/>
    <mergeCell ref="A43:A45"/>
    <mergeCell ref="A46:C46"/>
    <mergeCell ref="A17:A21"/>
    <mergeCell ref="A36:A39"/>
    <mergeCell ref="A22:A28"/>
    <mergeCell ref="A7:A10"/>
    <mergeCell ref="B7:B8"/>
  </mergeCells>
  <phoneticPr fontId="12" type="noConversion"/>
  <dataValidations disablePrompts="1" count="1">
    <dataValidation allowBlank="1" showInputMessage="1" showErrorMessage="1" prompt="标准单位是kW,请不要输入单位" sqref="D7:H7 D10:H10"/>
  </dataValidation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56"/>
  <sheetViews>
    <sheetView workbookViewId="0">
      <pane xSplit="3" ySplit="5" topLeftCell="D6" activePane="bottomRight" state="frozen"/>
      <selection pane="topRight"/>
      <selection pane="bottomLeft"/>
      <selection pane="bottomRight" activeCell="N28" sqref="N28"/>
    </sheetView>
  </sheetViews>
  <sheetFormatPr defaultColWidth="9" defaultRowHeight="12.75"/>
  <cols>
    <col min="1" max="1" width="16.5" style="127" customWidth="1"/>
    <col min="2" max="2" width="20.25" style="127" customWidth="1"/>
    <col min="3" max="3" width="11.5" style="127" customWidth="1"/>
    <col min="4" max="7" width="18.125" style="124" customWidth="1"/>
    <col min="8" max="8" width="18.25" style="123" customWidth="1"/>
    <col min="9" max="185" width="9" style="123"/>
    <col min="186" max="216" width="9" style="125"/>
    <col min="217" max="16384" width="9" style="126"/>
  </cols>
  <sheetData>
    <row r="1" spans="1:185" ht="21" customHeight="1">
      <c r="A1" s="291"/>
      <c r="B1" s="291"/>
      <c r="C1" s="225"/>
      <c r="H1" s="124"/>
    </row>
    <row r="2" spans="1:185" s="133" customFormat="1" ht="16.5" customHeight="1">
      <c r="A2" s="292" t="s">
        <v>1</v>
      </c>
      <c r="B2" s="130" t="s">
        <v>163</v>
      </c>
      <c r="C2" s="204"/>
      <c r="D2" s="212" t="s">
        <v>986</v>
      </c>
      <c r="E2" s="212" t="s">
        <v>987</v>
      </c>
      <c r="F2" s="212" t="s">
        <v>988</v>
      </c>
      <c r="G2" s="212" t="s">
        <v>998</v>
      </c>
      <c r="H2" s="212" t="s">
        <v>999</v>
      </c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</row>
    <row r="3" spans="1:185" s="134" customFormat="1" ht="16.5" customHeight="1">
      <c r="A3" s="293"/>
      <c r="B3" s="202" t="s">
        <v>164</v>
      </c>
      <c r="C3" s="204"/>
      <c r="D3" s="212" t="s">
        <v>968</v>
      </c>
      <c r="E3" s="212" t="s">
        <v>969</v>
      </c>
      <c r="F3" s="212" t="s">
        <v>970</v>
      </c>
      <c r="G3" s="212" t="s">
        <v>971</v>
      </c>
      <c r="H3" s="212" t="s">
        <v>972</v>
      </c>
    </row>
    <row r="4" spans="1:185" s="133" customFormat="1" ht="11.25">
      <c r="A4" s="294" t="s">
        <v>3</v>
      </c>
      <c r="B4" s="130" t="s">
        <v>163</v>
      </c>
      <c r="C4" s="166"/>
      <c r="D4" s="194">
        <v>16113022000047</v>
      </c>
      <c r="E4" s="194">
        <v>16113022000043</v>
      </c>
      <c r="F4" s="194">
        <v>16113022000044</v>
      </c>
      <c r="G4" s="194">
        <v>16113022000045</v>
      </c>
      <c r="H4" s="194">
        <v>16113022000046</v>
      </c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</row>
    <row r="5" spans="1:185" s="133" customFormat="1" ht="11.25">
      <c r="A5" s="295"/>
      <c r="B5" s="202" t="s">
        <v>164</v>
      </c>
      <c r="C5" s="201"/>
      <c r="D5" s="194">
        <v>16107022000019</v>
      </c>
      <c r="E5" s="194">
        <v>16107022000018</v>
      </c>
      <c r="F5" s="194">
        <v>16107022000020</v>
      </c>
      <c r="G5" s="194">
        <v>16107022000022</v>
      </c>
      <c r="H5" s="194">
        <v>16107022000023</v>
      </c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</row>
    <row r="6" spans="1:185" s="133" customFormat="1" ht="11.25">
      <c r="A6" s="296" t="s">
        <v>5</v>
      </c>
      <c r="B6" s="297"/>
      <c r="C6" s="195" t="s">
        <v>6</v>
      </c>
      <c r="D6" s="198" t="s">
        <v>7</v>
      </c>
      <c r="E6" s="198" t="s">
        <v>7</v>
      </c>
      <c r="F6" s="205" t="s">
        <v>7</v>
      </c>
      <c r="G6" s="205" t="s">
        <v>7</v>
      </c>
      <c r="H6" s="205" t="s">
        <v>7</v>
      </c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</row>
    <row r="7" spans="1:185" s="133" customFormat="1" ht="11.25">
      <c r="A7" s="312" t="s">
        <v>8</v>
      </c>
      <c r="B7" s="244" t="s">
        <v>9</v>
      </c>
      <c r="C7" s="167" t="s">
        <v>10</v>
      </c>
      <c r="D7" s="198">
        <v>18000</v>
      </c>
      <c r="E7" s="198">
        <v>24000</v>
      </c>
      <c r="F7" s="198">
        <v>36000</v>
      </c>
      <c r="G7" s="198">
        <v>48000</v>
      </c>
      <c r="H7" s="198">
        <v>60000</v>
      </c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  <c r="GA7" s="132"/>
      <c r="GB7" s="132"/>
      <c r="GC7" s="132"/>
    </row>
    <row r="8" spans="1:185" s="133" customFormat="1" ht="11.25">
      <c r="A8" s="313"/>
      <c r="B8" s="246"/>
      <c r="C8" s="167" t="s">
        <v>12</v>
      </c>
      <c r="D8" s="168">
        <v>5.3</v>
      </c>
      <c r="E8" s="168">
        <v>7.2</v>
      </c>
      <c r="F8" s="168">
        <v>10.6</v>
      </c>
      <c r="G8" s="168">
        <v>14</v>
      </c>
      <c r="H8" s="168">
        <v>17.600000000000001</v>
      </c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</row>
    <row r="9" spans="1:185" s="133" customFormat="1" ht="11.25">
      <c r="A9" s="313"/>
      <c r="B9" s="244" t="s">
        <v>13</v>
      </c>
      <c r="C9" s="167" t="s">
        <v>10</v>
      </c>
      <c r="D9" s="169">
        <v>20000</v>
      </c>
      <c r="E9" s="169">
        <v>27500</v>
      </c>
      <c r="F9" s="169">
        <v>40000</v>
      </c>
      <c r="G9" s="169">
        <v>53000</v>
      </c>
      <c r="H9" s="169">
        <v>63500</v>
      </c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</row>
    <row r="10" spans="1:185" s="133" customFormat="1" ht="11.25">
      <c r="A10" s="314"/>
      <c r="B10" s="246"/>
      <c r="C10" s="167" t="s">
        <v>12</v>
      </c>
      <c r="D10" s="168">
        <v>5.8</v>
      </c>
      <c r="E10" s="168">
        <v>8.08</v>
      </c>
      <c r="F10" s="168">
        <v>11.7</v>
      </c>
      <c r="G10" s="168">
        <v>15.5</v>
      </c>
      <c r="H10" s="168">
        <v>18.5</v>
      </c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</row>
    <row r="11" spans="1:185" s="133" customFormat="1" ht="11.25">
      <c r="A11" s="312" t="s">
        <v>165</v>
      </c>
      <c r="B11" s="167" t="s">
        <v>166</v>
      </c>
      <c r="C11" s="167" t="s">
        <v>12</v>
      </c>
      <c r="D11" s="146">
        <v>1.73202614379085</v>
      </c>
      <c r="E11" s="146">
        <v>2.2360248447204998</v>
      </c>
      <c r="F11" s="146">
        <v>3.7323943661971799</v>
      </c>
      <c r="G11" s="146">
        <v>4.87</v>
      </c>
      <c r="H11" s="146">
        <v>5.7090909090909099</v>
      </c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</row>
    <row r="12" spans="1:185" s="133" customFormat="1" ht="11.25">
      <c r="A12" s="313"/>
      <c r="B12" s="167" t="s">
        <v>167</v>
      </c>
      <c r="C12" s="167" t="s">
        <v>12</v>
      </c>
      <c r="D12" s="146">
        <v>1.79</v>
      </c>
      <c r="E12" s="146">
        <v>2.3478260869565202</v>
      </c>
      <c r="F12" s="146">
        <v>3.5</v>
      </c>
      <c r="G12" s="146">
        <v>5.13</v>
      </c>
      <c r="H12" s="146">
        <v>6</v>
      </c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</row>
    <row r="13" spans="1:185" s="133" customFormat="1" ht="11.25">
      <c r="A13" s="313"/>
      <c r="B13" s="167" t="s">
        <v>168</v>
      </c>
      <c r="C13" s="167" t="s">
        <v>17</v>
      </c>
      <c r="D13" s="198">
        <v>7.95</v>
      </c>
      <c r="E13" s="198">
        <v>10.37</v>
      </c>
      <c r="F13" s="198">
        <v>6.69</v>
      </c>
      <c r="G13" s="198">
        <v>8.8800000000000008</v>
      </c>
      <c r="H13" s="198">
        <v>10.42</v>
      </c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</row>
    <row r="14" spans="1:185" s="133" customFormat="1" ht="11.25">
      <c r="A14" s="314"/>
      <c r="B14" s="167" t="s">
        <v>169</v>
      </c>
      <c r="C14" s="167" t="s">
        <v>17</v>
      </c>
      <c r="D14" s="198">
        <v>8.2200000000000006</v>
      </c>
      <c r="E14" s="198">
        <v>10.89</v>
      </c>
      <c r="F14" s="198">
        <v>6.28</v>
      </c>
      <c r="G14" s="198">
        <v>9.33</v>
      </c>
      <c r="H14" s="198">
        <v>10.88</v>
      </c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</row>
    <row r="15" spans="1:185" s="133" customFormat="1" ht="11.25">
      <c r="A15" s="315" t="s">
        <v>170</v>
      </c>
      <c r="B15" s="170" t="s">
        <v>171</v>
      </c>
      <c r="C15" s="170" t="s">
        <v>172</v>
      </c>
      <c r="D15" s="146">
        <v>3.06</v>
      </c>
      <c r="E15" s="146">
        <v>3.21</v>
      </c>
      <c r="F15" s="146">
        <v>2.84</v>
      </c>
      <c r="G15" s="146">
        <v>2.87</v>
      </c>
      <c r="H15" s="146">
        <v>3.08</v>
      </c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</row>
    <row r="16" spans="1:185" s="133" customFormat="1" ht="11.25">
      <c r="A16" s="316"/>
      <c r="B16" s="170" t="s">
        <v>174</v>
      </c>
      <c r="C16" s="170" t="s">
        <v>172</v>
      </c>
      <c r="D16" s="146">
        <v>3.24</v>
      </c>
      <c r="E16" s="146">
        <v>3.45</v>
      </c>
      <c r="F16" s="146">
        <v>3.34</v>
      </c>
      <c r="G16" s="146">
        <v>3.0214424951267098</v>
      </c>
      <c r="H16" s="146">
        <v>3.08</v>
      </c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</row>
    <row r="17" spans="1:185" s="133" customFormat="1" ht="11.25">
      <c r="A17" s="310" t="s">
        <v>853</v>
      </c>
      <c r="B17" s="202" t="s">
        <v>1</v>
      </c>
      <c r="C17" s="202"/>
      <c r="D17" s="198" t="s">
        <v>177</v>
      </c>
      <c r="E17" s="198" t="s">
        <v>178</v>
      </c>
      <c r="F17" s="152" t="s">
        <v>262</v>
      </c>
      <c r="G17" s="152" t="s">
        <v>262</v>
      </c>
      <c r="H17" s="152" t="s">
        <v>262</v>
      </c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</row>
    <row r="18" spans="1:185" s="133" customFormat="1" ht="11.25">
      <c r="A18" s="311"/>
      <c r="B18" s="199" t="s">
        <v>21</v>
      </c>
      <c r="C18" s="199"/>
      <c r="D18" s="152" t="s">
        <v>854</v>
      </c>
      <c r="E18" s="152" t="s">
        <v>855</v>
      </c>
      <c r="F18" s="152" t="s">
        <v>856</v>
      </c>
      <c r="G18" s="152" t="s">
        <v>856</v>
      </c>
      <c r="H18" s="152" t="s">
        <v>856</v>
      </c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</row>
    <row r="19" spans="1:185" s="133" customFormat="1" ht="11.25">
      <c r="A19" s="310"/>
      <c r="B19" s="151" t="s">
        <v>34</v>
      </c>
      <c r="C19" s="202" t="s">
        <v>15</v>
      </c>
      <c r="D19" s="152">
        <v>100</v>
      </c>
      <c r="E19" s="198">
        <v>160</v>
      </c>
      <c r="F19" s="152">
        <v>180</v>
      </c>
      <c r="G19" s="152">
        <v>180</v>
      </c>
      <c r="H19" s="152">
        <v>180</v>
      </c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A19" s="132"/>
      <c r="FB19" s="132"/>
      <c r="FC19" s="132"/>
      <c r="FD19" s="132"/>
      <c r="FE19" s="132"/>
      <c r="FF19" s="132"/>
      <c r="FG19" s="132"/>
      <c r="FH19" s="132"/>
      <c r="FI19" s="132"/>
      <c r="FJ19" s="132"/>
      <c r="FK19" s="132"/>
      <c r="FL19" s="132"/>
      <c r="FM19" s="132"/>
      <c r="FN19" s="132"/>
      <c r="FO19" s="132"/>
      <c r="FP19" s="132"/>
      <c r="FQ19" s="132"/>
      <c r="FR19" s="132"/>
      <c r="FS19" s="132"/>
      <c r="FT19" s="132"/>
      <c r="FU19" s="132"/>
      <c r="FV19" s="132"/>
      <c r="FW19" s="132"/>
      <c r="FX19" s="132"/>
      <c r="FY19" s="132"/>
      <c r="FZ19" s="132"/>
      <c r="GA19" s="132"/>
      <c r="GB19" s="132"/>
      <c r="GC19" s="132"/>
    </row>
    <row r="20" spans="1:185" s="133" customFormat="1" ht="11.25">
      <c r="A20" s="310"/>
      <c r="B20" s="202" t="s">
        <v>29</v>
      </c>
      <c r="C20" s="202" t="s">
        <v>30</v>
      </c>
      <c r="D20" s="152">
        <v>4</v>
      </c>
      <c r="E20" s="198">
        <v>2.5</v>
      </c>
      <c r="F20" s="152">
        <v>6</v>
      </c>
      <c r="G20" s="152">
        <v>6</v>
      </c>
      <c r="H20" s="152">
        <v>6</v>
      </c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2"/>
      <c r="FF20" s="132"/>
      <c r="FG20" s="132"/>
      <c r="FH20" s="132"/>
      <c r="FI20" s="132"/>
      <c r="FJ20" s="132"/>
      <c r="FK20" s="132"/>
      <c r="FL20" s="132"/>
      <c r="FM20" s="132"/>
      <c r="FN20" s="132"/>
      <c r="FO20" s="132"/>
      <c r="FP20" s="132"/>
      <c r="FQ20" s="132"/>
      <c r="FR20" s="132"/>
      <c r="FS20" s="132"/>
      <c r="FT20" s="132"/>
      <c r="FU20" s="132"/>
      <c r="FV20" s="132"/>
      <c r="FW20" s="132"/>
      <c r="FX20" s="132"/>
      <c r="FY20" s="132"/>
      <c r="FZ20" s="132"/>
      <c r="GA20" s="132"/>
      <c r="GB20" s="132"/>
      <c r="GC20" s="132"/>
    </row>
    <row r="21" spans="1:185" s="133" customFormat="1" ht="11.25">
      <c r="A21" s="310"/>
      <c r="B21" s="202" t="s">
        <v>181</v>
      </c>
      <c r="C21" s="199" t="s">
        <v>36</v>
      </c>
      <c r="D21" s="198" t="s">
        <v>182</v>
      </c>
      <c r="E21" s="198" t="s">
        <v>183</v>
      </c>
      <c r="F21" s="152" t="s">
        <v>857</v>
      </c>
      <c r="G21" s="152" t="s">
        <v>857</v>
      </c>
      <c r="H21" s="152" t="s">
        <v>857</v>
      </c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FW21" s="132"/>
      <c r="FX21" s="132"/>
      <c r="FY21" s="132"/>
      <c r="FZ21" s="132"/>
      <c r="GA21" s="132"/>
      <c r="GB21" s="132"/>
      <c r="GC21" s="132"/>
    </row>
    <row r="22" spans="1:185" s="133" customFormat="1" ht="11.25">
      <c r="A22" s="284" t="s">
        <v>185</v>
      </c>
      <c r="B22" s="202" t="s">
        <v>38</v>
      </c>
      <c r="C22" s="202"/>
      <c r="D22" s="152">
        <v>2</v>
      </c>
      <c r="E22" s="152">
        <v>3</v>
      </c>
      <c r="F22" s="152">
        <v>3</v>
      </c>
      <c r="G22" s="152">
        <v>3</v>
      </c>
      <c r="H22" s="152">
        <v>3</v>
      </c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132"/>
      <c r="EE22" s="132"/>
      <c r="EF22" s="132"/>
      <c r="EG22" s="132"/>
      <c r="EH22" s="132"/>
      <c r="EI22" s="132"/>
      <c r="EJ22" s="132"/>
      <c r="EK22" s="132"/>
      <c r="EL22" s="132"/>
      <c r="EM22" s="132"/>
      <c r="EN22" s="132"/>
      <c r="EO22" s="132"/>
      <c r="EP22" s="132"/>
      <c r="EQ22" s="132"/>
      <c r="ER22" s="132"/>
      <c r="ES22" s="132"/>
      <c r="ET22" s="132"/>
      <c r="EU22" s="132"/>
      <c r="EV22" s="132"/>
      <c r="EW22" s="132"/>
      <c r="EX22" s="132"/>
      <c r="EY22" s="132"/>
      <c r="EZ22" s="132"/>
      <c r="FA22" s="132"/>
      <c r="FB22" s="132"/>
      <c r="FC22" s="132"/>
      <c r="FD22" s="132"/>
      <c r="FE22" s="132"/>
      <c r="FF22" s="132"/>
      <c r="FG22" s="132"/>
      <c r="FH22" s="132"/>
      <c r="FI22" s="132"/>
      <c r="FJ22" s="132"/>
      <c r="FK22" s="132"/>
      <c r="FL22" s="132"/>
      <c r="FM22" s="132"/>
      <c r="FN22" s="132"/>
      <c r="FO22" s="132"/>
      <c r="FP22" s="132"/>
      <c r="FQ22" s="132"/>
      <c r="FR22" s="132"/>
      <c r="FS22" s="132"/>
      <c r="FT22" s="132"/>
      <c r="FU22" s="132"/>
      <c r="FV22" s="132"/>
      <c r="FW22" s="132"/>
      <c r="FX22" s="132"/>
      <c r="FY22" s="132"/>
      <c r="FZ22" s="132"/>
      <c r="GA22" s="132"/>
      <c r="GB22" s="132"/>
      <c r="GC22" s="132"/>
    </row>
    <row r="23" spans="1:185" s="133" customFormat="1" ht="11.25">
      <c r="A23" s="290"/>
      <c r="B23" s="202" t="s">
        <v>186</v>
      </c>
      <c r="C23" s="202" t="s">
        <v>40</v>
      </c>
      <c r="D23" s="152" t="s">
        <v>187</v>
      </c>
      <c r="E23" s="152" t="s">
        <v>187</v>
      </c>
      <c r="F23" s="152" t="s">
        <v>187</v>
      </c>
      <c r="G23" s="152" t="s">
        <v>187</v>
      </c>
      <c r="H23" s="152" t="s">
        <v>187</v>
      </c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2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D23" s="132"/>
      <c r="EE23" s="132"/>
      <c r="EF23" s="132"/>
      <c r="EG23" s="132"/>
      <c r="EH23" s="132"/>
      <c r="EI23" s="132"/>
      <c r="EJ23" s="132"/>
      <c r="EK23" s="132"/>
      <c r="EL23" s="132"/>
      <c r="EM23" s="132"/>
      <c r="EN23" s="132"/>
      <c r="EO23" s="132"/>
      <c r="EP23" s="132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2"/>
      <c r="GC23" s="132"/>
    </row>
    <row r="24" spans="1:185" s="133" customFormat="1" ht="11.25">
      <c r="A24" s="290"/>
      <c r="B24" s="202" t="s">
        <v>153</v>
      </c>
      <c r="C24" s="202" t="s">
        <v>40</v>
      </c>
      <c r="D24" s="152">
        <v>1.5</v>
      </c>
      <c r="E24" s="152">
        <v>1.6</v>
      </c>
      <c r="F24" s="152">
        <v>1.6</v>
      </c>
      <c r="G24" s="152">
        <v>1.6</v>
      </c>
      <c r="H24" s="152">
        <v>1.6</v>
      </c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2"/>
      <c r="EL24" s="132"/>
      <c r="EM24" s="132"/>
      <c r="EN24" s="132"/>
      <c r="EO24" s="132"/>
      <c r="EP24" s="132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</row>
    <row r="25" spans="1:185" s="133" customFormat="1" ht="11.25">
      <c r="A25" s="290"/>
      <c r="B25" s="202" t="s">
        <v>188</v>
      </c>
      <c r="C25" s="202"/>
      <c r="D25" s="140" t="s">
        <v>45</v>
      </c>
      <c r="E25" s="140" t="s">
        <v>45</v>
      </c>
      <c r="F25" s="140" t="s">
        <v>45</v>
      </c>
      <c r="G25" s="140" t="s">
        <v>45</v>
      </c>
      <c r="H25" s="140" t="s">
        <v>45</v>
      </c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  <c r="ER25" s="132"/>
      <c r="ES25" s="132"/>
      <c r="ET25" s="132"/>
      <c r="EU25" s="132"/>
      <c r="EV25" s="132"/>
      <c r="EW25" s="132"/>
      <c r="EX25" s="132"/>
      <c r="EY25" s="132"/>
      <c r="EZ25" s="132"/>
      <c r="FA25" s="132"/>
      <c r="FB25" s="132"/>
      <c r="FC25" s="132"/>
      <c r="FD25" s="132"/>
      <c r="FE25" s="132"/>
      <c r="FF25" s="132"/>
      <c r="FG25" s="132"/>
      <c r="FH25" s="132"/>
      <c r="FI25" s="132"/>
      <c r="FJ25" s="132"/>
      <c r="FK25" s="132"/>
      <c r="FL25" s="132"/>
      <c r="FM25" s="132"/>
      <c r="FN25" s="132"/>
      <c r="FO25" s="132"/>
      <c r="FP25" s="132"/>
      <c r="FQ25" s="132"/>
      <c r="FR25" s="132"/>
      <c r="FS25" s="132"/>
      <c r="FT25" s="132"/>
      <c r="FU25" s="132"/>
      <c r="FV25" s="132"/>
      <c r="FW25" s="132"/>
      <c r="FX25" s="132"/>
      <c r="FY25" s="132"/>
      <c r="FZ25" s="132"/>
      <c r="GA25" s="132"/>
      <c r="GB25" s="132"/>
      <c r="GC25" s="132"/>
    </row>
    <row r="26" spans="1:185" s="133" customFormat="1" ht="13.5">
      <c r="A26" s="290"/>
      <c r="B26" s="202" t="s">
        <v>858</v>
      </c>
      <c r="C26" s="202" t="s">
        <v>40</v>
      </c>
      <c r="D26" s="152" t="s">
        <v>900</v>
      </c>
      <c r="E26" s="152" t="s">
        <v>900</v>
      </c>
      <c r="F26" s="152" t="s">
        <v>900</v>
      </c>
      <c r="G26" s="152" t="s">
        <v>901</v>
      </c>
      <c r="H26" s="152" t="s">
        <v>901</v>
      </c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  <c r="DL26" s="132"/>
      <c r="DM26" s="132"/>
      <c r="DN26" s="132"/>
      <c r="DO26" s="132"/>
      <c r="DP26" s="132"/>
      <c r="DQ26" s="132"/>
      <c r="DR26" s="132"/>
      <c r="DS26" s="132"/>
      <c r="DT26" s="132"/>
      <c r="DU26" s="132"/>
      <c r="DV26" s="132"/>
      <c r="DW26" s="132"/>
      <c r="DX26" s="132"/>
      <c r="DY26" s="132"/>
      <c r="DZ26" s="132"/>
      <c r="EA26" s="132"/>
      <c r="EB26" s="132"/>
      <c r="EC26" s="132"/>
      <c r="ED26" s="132"/>
      <c r="EE26" s="132"/>
      <c r="EF26" s="132"/>
      <c r="EG26" s="132"/>
      <c r="EH26" s="132"/>
      <c r="EI26" s="132"/>
      <c r="EJ26" s="132"/>
      <c r="EK26" s="132"/>
      <c r="EL26" s="132"/>
      <c r="EM26" s="132"/>
      <c r="EN26" s="132"/>
      <c r="EO26" s="132"/>
      <c r="EP26" s="132"/>
      <c r="EQ26" s="132"/>
      <c r="ER26" s="132"/>
      <c r="ES26" s="132"/>
      <c r="ET26" s="132"/>
      <c r="EU26" s="132"/>
      <c r="EV26" s="132"/>
      <c r="EW26" s="132"/>
      <c r="EX26" s="132"/>
      <c r="EY26" s="132"/>
      <c r="EZ26" s="132"/>
      <c r="FA26" s="132"/>
      <c r="FB26" s="132"/>
      <c r="FC26" s="132"/>
      <c r="FD26" s="132"/>
      <c r="FE26" s="132"/>
      <c r="FF26" s="132"/>
      <c r="FG26" s="132"/>
      <c r="FH26" s="132"/>
      <c r="FI26" s="132"/>
      <c r="FJ26" s="132"/>
      <c r="FK26" s="132"/>
      <c r="FL26" s="132"/>
      <c r="FM26" s="132"/>
      <c r="FN26" s="132"/>
      <c r="FO26" s="132"/>
      <c r="FP26" s="132"/>
      <c r="FQ26" s="132"/>
      <c r="FR26" s="132"/>
      <c r="FS26" s="132"/>
      <c r="FT26" s="132"/>
      <c r="FU26" s="132"/>
      <c r="FV26" s="132"/>
      <c r="FW26" s="132"/>
      <c r="FX26" s="132"/>
      <c r="FY26" s="132"/>
      <c r="FZ26" s="132"/>
      <c r="GA26" s="132"/>
      <c r="GB26" s="132"/>
      <c r="GC26" s="132"/>
    </row>
    <row r="27" spans="1:185" s="133" customFormat="1" ht="11.25">
      <c r="A27" s="290"/>
      <c r="B27" s="202" t="s">
        <v>49</v>
      </c>
      <c r="C27" s="202" t="s">
        <v>40</v>
      </c>
      <c r="D27" s="152" t="s">
        <v>191</v>
      </c>
      <c r="E27" s="152" t="s">
        <v>192</v>
      </c>
      <c r="F27" s="152" t="s">
        <v>192</v>
      </c>
      <c r="G27" s="152" t="s">
        <v>193</v>
      </c>
      <c r="H27" s="152" t="s">
        <v>193</v>
      </c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132"/>
      <c r="DY27" s="132"/>
      <c r="DZ27" s="132"/>
      <c r="EA27" s="132"/>
      <c r="EB27" s="132"/>
      <c r="EC27" s="132"/>
      <c r="ED27" s="132"/>
      <c r="EE27" s="132"/>
      <c r="EF27" s="132"/>
      <c r="EG27" s="132"/>
      <c r="EH27" s="132"/>
      <c r="EI27" s="132"/>
      <c r="EJ27" s="132"/>
      <c r="EK27" s="132"/>
      <c r="EL27" s="132"/>
      <c r="EM27" s="132"/>
      <c r="EN27" s="132"/>
      <c r="EO27" s="132"/>
      <c r="EP27" s="132"/>
      <c r="EQ27" s="132"/>
      <c r="ER27" s="132"/>
      <c r="ES27" s="132"/>
      <c r="ET27" s="132"/>
      <c r="EU27" s="132"/>
      <c r="EV27" s="132"/>
      <c r="EW27" s="132"/>
      <c r="EX27" s="132"/>
      <c r="EY27" s="132"/>
      <c r="EZ27" s="132"/>
      <c r="FA27" s="132"/>
      <c r="FB27" s="132"/>
      <c r="FC27" s="132"/>
      <c r="FD27" s="132"/>
      <c r="FE27" s="132"/>
      <c r="FF27" s="132"/>
      <c r="FG27" s="132"/>
      <c r="FH27" s="132"/>
      <c r="FI27" s="132"/>
      <c r="FJ27" s="132"/>
      <c r="FK27" s="132"/>
      <c r="FL27" s="132"/>
      <c r="FM27" s="132"/>
      <c r="FN27" s="132"/>
      <c r="FO27" s="132"/>
      <c r="FP27" s="132"/>
      <c r="FQ27" s="132"/>
      <c r="FR27" s="132"/>
      <c r="FS27" s="132"/>
      <c r="FT27" s="132"/>
      <c r="FU27" s="132"/>
      <c r="FV27" s="132"/>
      <c r="FW27" s="132"/>
      <c r="FX27" s="132"/>
      <c r="FY27" s="132"/>
      <c r="FZ27" s="132"/>
      <c r="GA27" s="132"/>
      <c r="GB27" s="132"/>
      <c r="GC27" s="132"/>
    </row>
    <row r="28" spans="1:185" s="133" customFormat="1" ht="11.25">
      <c r="A28" s="285"/>
      <c r="B28" s="202" t="s">
        <v>53</v>
      </c>
      <c r="C28" s="202" t="s">
        <v>903</v>
      </c>
      <c r="D28" s="154">
        <v>6.98</v>
      </c>
      <c r="E28" s="154">
        <v>9.8699999999999992</v>
      </c>
      <c r="F28" s="154">
        <v>9.8699999999999992</v>
      </c>
      <c r="G28" s="154">
        <v>15.56</v>
      </c>
      <c r="H28" s="154">
        <v>15.56</v>
      </c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  <c r="CL28" s="132"/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2"/>
      <c r="DM28" s="132"/>
      <c r="DN28" s="132"/>
      <c r="DO28" s="132"/>
      <c r="DP28" s="132"/>
      <c r="DQ28" s="132"/>
      <c r="DR28" s="132"/>
      <c r="DS28" s="132"/>
      <c r="DT28" s="132"/>
      <c r="DU28" s="132"/>
      <c r="DV28" s="132"/>
      <c r="DW28" s="132"/>
      <c r="DX28" s="132"/>
      <c r="DY28" s="132"/>
      <c r="DZ28" s="132"/>
      <c r="EA28" s="132"/>
      <c r="EB28" s="132"/>
      <c r="EC28" s="132"/>
      <c r="ED28" s="132"/>
      <c r="EE28" s="132"/>
      <c r="EF28" s="132"/>
      <c r="EG28" s="132"/>
      <c r="EH28" s="132"/>
      <c r="EI28" s="132"/>
      <c r="EJ28" s="132"/>
      <c r="EK28" s="132"/>
      <c r="EL28" s="132"/>
      <c r="EM28" s="132"/>
      <c r="EN28" s="132"/>
      <c r="EO28" s="132"/>
      <c r="EP28" s="132"/>
      <c r="EQ28" s="132"/>
      <c r="ER28" s="132"/>
      <c r="ES28" s="132"/>
      <c r="ET28" s="132"/>
      <c r="EU28" s="132"/>
      <c r="EV28" s="132"/>
      <c r="EW28" s="132"/>
      <c r="EX28" s="132"/>
      <c r="EY28" s="132"/>
      <c r="EZ28" s="132"/>
      <c r="FA28" s="132"/>
      <c r="FB28" s="132"/>
      <c r="FC28" s="132"/>
      <c r="FD28" s="132"/>
      <c r="FE28" s="132"/>
      <c r="FF28" s="132"/>
      <c r="FG28" s="132"/>
      <c r="FH28" s="132"/>
      <c r="FI28" s="132"/>
      <c r="FJ28" s="132"/>
      <c r="FK28" s="132"/>
      <c r="FL28" s="132"/>
      <c r="FM28" s="132"/>
      <c r="FN28" s="132"/>
      <c r="FO28" s="132"/>
      <c r="FP28" s="132"/>
      <c r="FQ28" s="132"/>
      <c r="FR28" s="132"/>
      <c r="FS28" s="132"/>
      <c r="FT28" s="132"/>
      <c r="FU28" s="132"/>
      <c r="FV28" s="132"/>
      <c r="FW28" s="132"/>
      <c r="FX28" s="132"/>
      <c r="FY28" s="132"/>
      <c r="FZ28" s="132"/>
      <c r="GA28" s="132"/>
      <c r="GB28" s="132"/>
      <c r="GC28" s="132"/>
    </row>
    <row r="29" spans="1:185" s="133" customFormat="1" ht="11.25">
      <c r="A29" s="305" t="s">
        <v>195</v>
      </c>
      <c r="B29" s="204" t="s">
        <v>196</v>
      </c>
      <c r="C29" s="202" t="s">
        <v>913</v>
      </c>
      <c r="D29" s="198" t="s">
        <v>859</v>
      </c>
      <c r="E29" s="198" t="s">
        <v>860</v>
      </c>
      <c r="F29" s="198" t="s">
        <v>201</v>
      </c>
      <c r="G29" s="198" t="s">
        <v>896</v>
      </c>
      <c r="H29" s="198" t="s">
        <v>861</v>
      </c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2"/>
      <c r="CI29" s="132"/>
      <c r="CJ29" s="132"/>
      <c r="CK29" s="132"/>
      <c r="CL29" s="132"/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132"/>
      <c r="DM29" s="132"/>
      <c r="DN29" s="132"/>
      <c r="DO29" s="132"/>
      <c r="DP29" s="132"/>
      <c r="DQ29" s="132"/>
      <c r="DR29" s="132"/>
      <c r="DS29" s="132"/>
      <c r="DT29" s="132"/>
      <c r="DU29" s="132"/>
      <c r="DV29" s="132"/>
      <c r="DW29" s="132"/>
      <c r="DX29" s="132"/>
      <c r="DY29" s="132"/>
      <c r="DZ29" s="132"/>
      <c r="EA29" s="132"/>
      <c r="EB29" s="132"/>
      <c r="EC29" s="132"/>
      <c r="ED29" s="132"/>
      <c r="EE29" s="132"/>
      <c r="EF29" s="132"/>
      <c r="EG29" s="132"/>
      <c r="EH29" s="132"/>
      <c r="EI29" s="132"/>
      <c r="EJ29" s="132"/>
      <c r="EK29" s="132"/>
      <c r="EL29" s="132"/>
      <c r="EM29" s="132"/>
      <c r="EN29" s="132"/>
      <c r="EO29" s="132"/>
      <c r="EP29" s="132"/>
      <c r="EQ29" s="132"/>
      <c r="ER29" s="132"/>
      <c r="ES29" s="132"/>
      <c r="ET29" s="132"/>
      <c r="EU29" s="132"/>
      <c r="EV29" s="132"/>
      <c r="EW29" s="132"/>
      <c r="EX29" s="132"/>
      <c r="EY29" s="132"/>
      <c r="EZ29" s="132"/>
      <c r="FA29" s="132"/>
      <c r="FB29" s="132"/>
      <c r="FC29" s="132"/>
      <c r="FD29" s="132"/>
      <c r="FE29" s="132"/>
      <c r="FF29" s="132"/>
      <c r="FG29" s="132"/>
      <c r="FH29" s="132"/>
      <c r="FI29" s="132"/>
      <c r="FJ29" s="132"/>
      <c r="FK29" s="132"/>
      <c r="FL29" s="132"/>
      <c r="FM29" s="132"/>
      <c r="FN29" s="132"/>
      <c r="FO29" s="132"/>
      <c r="FP29" s="132"/>
      <c r="FQ29" s="132"/>
      <c r="FR29" s="132"/>
      <c r="FS29" s="132"/>
      <c r="FT29" s="132"/>
      <c r="FU29" s="132"/>
      <c r="FV29" s="132"/>
      <c r="FW29" s="132"/>
      <c r="FX29" s="132"/>
      <c r="FY29" s="132"/>
      <c r="FZ29" s="132"/>
      <c r="GA29" s="132"/>
      <c r="GB29" s="132"/>
      <c r="GC29" s="132"/>
    </row>
    <row r="30" spans="1:185" s="133" customFormat="1" ht="11.25">
      <c r="A30" s="306"/>
      <c r="B30" s="204" t="s">
        <v>202</v>
      </c>
      <c r="C30" s="202" t="s">
        <v>59</v>
      </c>
      <c r="D30" s="198" t="s">
        <v>203</v>
      </c>
      <c r="E30" s="198" t="s">
        <v>204</v>
      </c>
      <c r="F30" s="198" t="s">
        <v>205</v>
      </c>
      <c r="G30" s="198" t="s">
        <v>206</v>
      </c>
      <c r="H30" s="198" t="s">
        <v>206</v>
      </c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132"/>
      <c r="DM30" s="132"/>
      <c r="DN30" s="132"/>
      <c r="DO30" s="132"/>
      <c r="DP30" s="132"/>
      <c r="DQ30" s="132"/>
      <c r="DR30" s="132"/>
      <c r="DS30" s="132"/>
      <c r="DT30" s="132"/>
      <c r="DU30" s="132"/>
      <c r="DV30" s="132"/>
      <c r="DW30" s="132"/>
      <c r="DX30" s="132"/>
      <c r="DY30" s="132"/>
      <c r="DZ30" s="132"/>
      <c r="EA30" s="132"/>
      <c r="EB30" s="132"/>
      <c r="EC30" s="132"/>
      <c r="ED30" s="132"/>
      <c r="EE30" s="132"/>
      <c r="EF30" s="132"/>
      <c r="EG30" s="132"/>
      <c r="EH30" s="132"/>
      <c r="EI30" s="132"/>
      <c r="EJ30" s="132"/>
      <c r="EK30" s="132"/>
      <c r="EL30" s="132"/>
      <c r="EM30" s="132"/>
      <c r="EN30" s="132"/>
      <c r="EO30" s="132"/>
      <c r="EP30" s="132"/>
      <c r="EQ30" s="132"/>
      <c r="ER30" s="132"/>
      <c r="ES30" s="132"/>
      <c r="ET30" s="132"/>
      <c r="EU30" s="132"/>
      <c r="EV30" s="132"/>
      <c r="EW30" s="132"/>
      <c r="EX30" s="132"/>
      <c r="EY30" s="132"/>
      <c r="EZ30" s="132"/>
      <c r="FA30" s="132"/>
      <c r="FB30" s="132"/>
      <c r="FC30" s="132"/>
      <c r="FD30" s="132"/>
      <c r="FE30" s="132"/>
      <c r="FF30" s="132"/>
      <c r="FG30" s="132"/>
      <c r="FH30" s="132"/>
      <c r="FI30" s="132"/>
      <c r="FJ30" s="132"/>
      <c r="FK30" s="132"/>
      <c r="FL30" s="132"/>
      <c r="FM30" s="132"/>
      <c r="FN30" s="132"/>
      <c r="FO30" s="132"/>
      <c r="FP30" s="132"/>
      <c r="FQ30" s="132"/>
      <c r="FR30" s="132"/>
      <c r="FS30" s="132"/>
      <c r="FT30" s="132"/>
      <c r="FU30" s="132"/>
      <c r="FV30" s="132"/>
      <c r="FW30" s="132"/>
      <c r="FX30" s="132"/>
      <c r="FY30" s="132"/>
      <c r="FZ30" s="132"/>
      <c r="GA30" s="132"/>
      <c r="GB30" s="132"/>
      <c r="GC30" s="132"/>
    </row>
    <row r="31" spans="1:185" s="133" customFormat="1" ht="11.25">
      <c r="A31" s="306"/>
      <c r="B31" s="204" t="s">
        <v>862</v>
      </c>
      <c r="C31" s="202" t="s">
        <v>208</v>
      </c>
      <c r="D31" s="198" t="s">
        <v>209</v>
      </c>
      <c r="E31" s="198" t="s">
        <v>209</v>
      </c>
      <c r="F31" s="198" t="s">
        <v>209</v>
      </c>
      <c r="G31" s="198" t="s">
        <v>209</v>
      </c>
      <c r="H31" s="198" t="s">
        <v>209</v>
      </c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  <c r="CD31" s="132"/>
      <c r="CE31" s="132"/>
      <c r="CF31" s="132"/>
      <c r="CG31" s="132"/>
      <c r="CH31" s="132"/>
      <c r="CI31" s="132"/>
      <c r="CJ31" s="132"/>
      <c r="CK31" s="132"/>
      <c r="CL31" s="132"/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B31" s="132"/>
      <c r="DC31" s="132"/>
      <c r="DD31" s="132"/>
      <c r="DE31" s="132"/>
      <c r="DF31" s="132"/>
      <c r="DG31" s="132"/>
      <c r="DH31" s="132"/>
      <c r="DI31" s="132"/>
      <c r="DJ31" s="132"/>
      <c r="DK31" s="132"/>
      <c r="DL31" s="132"/>
      <c r="DM31" s="132"/>
      <c r="DN31" s="132"/>
      <c r="DO31" s="132"/>
      <c r="DP31" s="132"/>
      <c r="DQ31" s="132"/>
      <c r="DR31" s="132"/>
      <c r="DS31" s="132"/>
      <c r="DT31" s="132"/>
      <c r="DU31" s="132"/>
      <c r="DV31" s="132"/>
      <c r="DW31" s="132"/>
      <c r="DX31" s="132"/>
      <c r="DY31" s="132"/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132"/>
      <c r="EQ31" s="132"/>
      <c r="ER31" s="132"/>
      <c r="ES31" s="132"/>
      <c r="ET31" s="132"/>
      <c r="EU31" s="132"/>
      <c r="EV31" s="132"/>
      <c r="EW31" s="132"/>
      <c r="EX31" s="132"/>
      <c r="EY31" s="132"/>
      <c r="EZ31" s="132"/>
      <c r="FA31" s="132"/>
      <c r="FB31" s="132"/>
      <c r="FC31" s="132"/>
      <c r="FD31" s="132"/>
      <c r="FE31" s="132"/>
      <c r="FF31" s="132"/>
      <c r="FG31" s="132"/>
      <c r="FH31" s="132"/>
      <c r="FI31" s="132"/>
      <c r="FJ31" s="132"/>
      <c r="FK31" s="132"/>
      <c r="FL31" s="132"/>
      <c r="FM31" s="132"/>
      <c r="FN31" s="132"/>
      <c r="FO31" s="132"/>
      <c r="FP31" s="132"/>
      <c r="FQ31" s="132"/>
      <c r="FR31" s="132"/>
      <c r="FS31" s="132"/>
      <c r="FT31" s="132"/>
      <c r="FU31" s="132"/>
      <c r="FV31" s="132"/>
      <c r="FW31" s="132"/>
      <c r="FX31" s="132"/>
      <c r="FY31" s="132"/>
      <c r="FZ31" s="132"/>
      <c r="GA31" s="132"/>
      <c r="GB31" s="132"/>
      <c r="GC31" s="132"/>
    </row>
    <row r="32" spans="1:185" s="133" customFormat="1" ht="11.25">
      <c r="A32" s="306"/>
      <c r="B32" s="204" t="s">
        <v>210</v>
      </c>
      <c r="C32" s="202" t="s">
        <v>40</v>
      </c>
      <c r="D32" s="198" t="s">
        <v>863</v>
      </c>
      <c r="E32" s="198" t="s">
        <v>863</v>
      </c>
      <c r="F32" s="198" t="s">
        <v>863</v>
      </c>
      <c r="G32" s="198" t="s">
        <v>864</v>
      </c>
      <c r="H32" s="198" t="s">
        <v>864</v>
      </c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  <c r="DC32" s="132"/>
      <c r="DD32" s="132"/>
      <c r="DE32" s="132"/>
      <c r="DF32" s="132"/>
      <c r="DG32" s="132"/>
      <c r="DH32" s="132"/>
      <c r="DI32" s="132"/>
      <c r="DJ32" s="132"/>
      <c r="DK32" s="132"/>
      <c r="DL32" s="132"/>
      <c r="DM32" s="132"/>
      <c r="DN32" s="132"/>
      <c r="DO32" s="132"/>
      <c r="DP32" s="132"/>
      <c r="DQ32" s="132"/>
      <c r="DR32" s="132"/>
      <c r="DS32" s="132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132"/>
      <c r="EE32" s="132"/>
      <c r="EF32" s="132"/>
      <c r="EG32" s="132"/>
      <c r="EH32" s="132"/>
      <c r="EI32" s="132"/>
      <c r="EJ32" s="132"/>
      <c r="EK32" s="132"/>
      <c r="EL32" s="132"/>
      <c r="EM32" s="132"/>
      <c r="EN32" s="132"/>
      <c r="EO32" s="132"/>
      <c r="EP32" s="132"/>
      <c r="EQ32" s="132"/>
      <c r="ER32" s="132"/>
      <c r="ES32" s="132"/>
      <c r="ET32" s="132"/>
      <c r="EU32" s="132"/>
      <c r="EV32" s="132"/>
      <c r="EW32" s="132"/>
      <c r="EX32" s="132"/>
      <c r="EY32" s="132"/>
      <c r="EZ32" s="132"/>
      <c r="FA32" s="132"/>
      <c r="FB32" s="132"/>
      <c r="FC32" s="132"/>
      <c r="FD32" s="132"/>
      <c r="FE32" s="132"/>
      <c r="FF32" s="132"/>
      <c r="FG32" s="132"/>
      <c r="FH32" s="132"/>
      <c r="FI32" s="132"/>
      <c r="FJ32" s="132"/>
      <c r="FK32" s="132"/>
      <c r="FL32" s="132"/>
      <c r="FM32" s="132"/>
      <c r="FN32" s="132"/>
      <c r="FO32" s="132"/>
      <c r="FP32" s="132"/>
      <c r="FQ32" s="132"/>
      <c r="FR32" s="132"/>
      <c r="FS32" s="132"/>
      <c r="FT32" s="132"/>
      <c r="FU32" s="132"/>
      <c r="FV32" s="132"/>
      <c r="FW32" s="132"/>
      <c r="FX32" s="132"/>
      <c r="FY32" s="132"/>
      <c r="FZ32" s="132"/>
      <c r="GA32" s="132"/>
      <c r="GB32" s="132"/>
      <c r="GC32" s="132"/>
    </row>
    <row r="33" spans="1:185" s="133" customFormat="1" ht="11.25">
      <c r="A33" s="306"/>
      <c r="B33" s="204" t="s">
        <v>211</v>
      </c>
      <c r="C33" s="202" t="s">
        <v>40</v>
      </c>
      <c r="D33" s="198" t="s">
        <v>865</v>
      </c>
      <c r="E33" s="198" t="s">
        <v>865</v>
      </c>
      <c r="F33" s="198" t="s">
        <v>865</v>
      </c>
      <c r="G33" s="198" t="s">
        <v>866</v>
      </c>
      <c r="H33" s="198" t="s">
        <v>866</v>
      </c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132"/>
      <c r="DC33" s="132"/>
      <c r="DD33" s="132"/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2"/>
      <c r="DS33" s="132"/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2"/>
      <c r="EH33" s="132"/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2"/>
      <c r="EW33" s="132"/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2"/>
      <c r="FL33" s="132"/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2"/>
      <c r="GA33" s="132"/>
      <c r="GB33" s="132"/>
      <c r="GC33" s="132"/>
    </row>
    <row r="34" spans="1:185" s="133" customFormat="1" ht="11.25">
      <c r="A34" s="306"/>
      <c r="B34" s="204" t="s">
        <v>212</v>
      </c>
      <c r="C34" s="202" t="s">
        <v>213</v>
      </c>
      <c r="D34" s="198">
        <v>34</v>
      </c>
      <c r="E34" s="198">
        <v>36</v>
      </c>
      <c r="F34" s="198">
        <v>36</v>
      </c>
      <c r="G34" s="198">
        <v>52</v>
      </c>
      <c r="H34" s="198">
        <v>52</v>
      </c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</row>
    <row r="35" spans="1:185" s="133" customFormat="1" ht="11.25">
      <c r="A35" s="307"/>
      <c r="B35" s="204" t="s">
        <v>214</v>
      </c>
      <c r="C35" s="202" t="s">
        <v>213</v>
      </c>
      <c r="D35" s="198">
        <v>40</v>
      </c>
      <c r="E35" s="198">
        <v>42</v>
      </c>
      <c r="F35" s="198">
        <v>42</v>
      </c>
      <c r="G35" s="198">
        <v>59</v>
      </c>
      <c r="H35" s="198">
        <v>59</v>
      </c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  <c r="DC35" s="132"/>
      <c r="DD35" s="132"/>
      <c r="DE35" s="132"/>
      <c r="DF35" s="132"/>
      <c r="DG35" s="132"/>
      <c r="DH35" s="132"/>
      <c r="DI35" s="132"/>
      <c r="DJ35" s="132"/>
      <c r="DK35" s="132"/>
      <c r="DL35" s="132"/>
      <c r="DM35" s="132"/>
      <c r="DN35" s="132"/>
      <c r="DO35" s="132"/>
      <c r="DP35" s="132"/>
      <c r="DQ35" s="132"/>
      <c r="DR35" s="132"/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2"/>
      <c r="ER35" s="132"/>
      <c r="ES35" s="132"/>
      <c r="ET35" s="132"/>
      <c r="EU35" s="132"/>
      <c r="EV35" s="132"/>
      <c r="EW35" s="132"/>
      <c r="EX35" s="132"/>
      <c r="EY35" s="132"/>
      <c r="EZ35" s="132"/>
      <c r="FA35" s="132"/>
      <c r="FB35" s="132"/>
      <c r="FC35" s="132"/>
      <c r="FD35" s="132"/>
      <c r="FE35" s="132"/>
      <c r="FF35" s="132"/>
      <c r="FG35" s="132"/>
      <c r="FH35" s="132"/>
      <c r="FI35" s="132"/>
      <c r="FJ35" s="132"/>
      <c r="FK35" s="132"/>
      <c r="FL35" s="132"/>
      <c r="FM35" s="132"/>
      <c r="FN35" s="132"/>
      <c r="FO35" s="132"/>
      <c r="FP35" s="132"/>
      <c r="FQ35" s="132"/>
      <c r="FR35" s="132"/>
      <c r="FS35" s="132"/>
      <c r="FT35" s="132"/>
      <c r="FU35" s="132"/>
      <c r="FV35" s="132"/>
      <c r="FW35" s="132"/>
      <c r="FX35" s="132"/>
      <c r="FY35" s="132"/>
      <c r="FZ35" s="132"/>
      <c r="GA35" s="132"/>
      <c r="GB35" s="132"/>
      <c r="GC35" s="132"/>
    </row>
    <row r="36" spans="1:185" s="132" customFormat="1" ht="11.25">
      <c r="A36" s="284" t="s">
        <v>329</v>
      </c>
      <c r="B36" s="202" t="s">
        <v>81</v>
      </c>
      <c r="C36" s="202" t="s">
        <v>40</v>
      </c>
      <c r="D36" s="198">
        <v>6.35</v>
      </c>
      <c r="E36" s="198">
        <v>9.52</v>
      </c>
      <c r="F36" s="198">
        <v>9.52</v>
      </c>
      <c r="G36" s="198">
        <v>9.52</v>
      </c>
      <c r="H36" s="198">
        <v>9.52</v>
      </c>
    </row>
    <row r="37" spans="1:185" s="132" customFormat="1" ht="11.25">
      <c r="A37" s="290"/>
      <c r="B37" s="202" t="s">
        <v>82</v>
      </c>
      <c r="C37" s="202" t="s">
        <v>40</v>
      </c>
      <c r="D37" s="198">
        <v>12.7</v>
      </c>
      <c r="E37" s="198">
        <v>15.88</v>
      </c>
      <c r="F37" s="198">
        <v>15.88</v>
      </c>
      <c r="G37" s="198">
        <v>19.05</v>
      </c>
      <c r="H37" s="198">
        <v>19.05</v>
      </c>
    </row>
    <row r="38" spans="1:185" s="132" customFormat="1" ht="11.25">
      <c r="A38" s="290"/>
      <c r="B38" s="202" t="s">
        <v>867</v>
      </c>
      <c r="C38" s="202" t="s">
        <v>84</v>
      </c>
      <c r="D38" s="198">
        <v>20</v>
      </c>
      <c r="E38" s="198">
        <v>30</v>
      </c>
      <c r="F38" s="198">
        <v>50</v>
      </c>
      <c r="G38" s="198">
        <v>50</v>
      </c>
      <c r="H38" s="198">
        <v>50</v>
      </c>
    </row>
    <row r="39" spans="1:185" s="132" customFormat="1" ht="11.25">
      <c r="A39" s="285"/>
      <c r="B39" s="202" t="s">
        <v>868</v>
      </c>
      <c r="C39" s="202" t="s">
        <v>84</v>
      </c>
      <c r="D39" s="198">
        <v>15</v>
      </c>
      <c r="E39" s="198">
        <v>15</v>
      </c>
      <c r="F39" s="198">
        <v>30</v>
      </c>
      <c r="G39" s="198">
        <v>30</v>
      </c>
      <c r="H39" s="198">
        <v>30</v>
      </c>
    </row>
    <row r="40" spans="1:185" s="133" customFormat="1" ht="13.5">
      <c r="A40" s="287" t="s">
        <v>86</v>
      </c>
      <c r="B40" s="308"/>
      <c r="C40" s="202" t="s">
        <v>902</v>
      </c>
      <c r="D40" s="162" t="s">
        <v>88</v>
      </c>
      <c r="E40" s="162" t="s">
        <v>88</v>
      </c>
      <c r="F40" s="162" t="s">
        <v>88</v>
      </c>
      <c r="G40" s="162" t="s">
        <v>88</v>
      </c>
      <c r="H40" s="162" t="s">
        <v>88</v>
      </c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  <c r="DL40" s="132"/>
      <c r="DM40" s="132"/>
      <c r="DN40" s="132"/>
      <c r="DO40" s="132"/>
      <c r="DP40" s="132"/>
      <c r="DQ40" s="132"/>
      <c r="DR40" s="132"/>
      <c r="DS40" s="132"/>
      <c r="DT40" s="132"/>
      <c r="DU40" s="132"/>
      <c r="DV40" s="132"/>
      <c r="DW40" s="132"/>
      <c r="DX40" s="132"/>
      <c r="DY40" s="132"/>
      <c r="DZ40" s="132"/>
      <c r="EA40" s="132"/>
      <c r="EB40" s="132"/>
      <c r="EC40" s="132"/>
      <c r="ED40" s="132"/>
      <c r="EE40" s="132"/>
      <c r="EF40" s="132"/>
      <c r="EG40" s="132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  <c r="ER40" s="132"/>
      <c r="ES40" s="132"/>
      <c r="ET40" s="132"/>
      <c r="EU40" s="132"/>
      <c r="EV40" s="132"/>
      <c r="EW40" s="132"/>
      <c r="EX40" s="132"/>
      <c r="EY40" s="132"/>
      <c r="EZ40" s="132"/>
      <c r="FA40" s="132"/>
      <c r="FB40" s="132"/>
      <c r="FC40" s="132"/>
      <c r="FD40" s="132"/>
      <c r="FE40" s="132"/>
      <c r="FF40" s="132"/>
      <c r="FG40" s="132"/>
      <c r="FH40" s="132"/>
      <c r="FI40" s="132"/>
      <c r="FJ40" s="132"/>
      <c r="FK40" s="132"/>
      <c r="FL40" s="132"/>
      <c r="FM40" s="132"/>
      <c r="FN40" s="132"/>
      <c r="FO40" s="132"/>
      <c r="FP40" s="132"/>
      <c r="FQ40" s="132"/>
      <c r="FR40" s="132"/>
      <c r="FS40" s="132"/>
      <c r="FT40" s="132"/>
      <c r="FU40" s="132"/>
      <c r="FV40" s="132"/>
      <c r="FW40" s="132"/>
      <c r="FX40" s="132"/>
      <c r="FY40" s="132"/>
      <c r="FZ40" s="132"/>
      <c r="GA40" s="132"/>
      <c r="GB40" s="132"/>
      <c r="GC40" s="132"/>
    </row>
    <row r="41" spans="1:185" s="133" customFormat="1" ht="13.5">
      <c r="A41" s="287" t="s">
        <v>215</v>
      </c>
      <c r="B41" s="308"/>
      <c r="C41" s="202" t="s">
        <v>902</v>
      </c>
      <c r="D41" s="162" t="s">
        <v>810</v>
      </c>
      <c r="E41" s="162" t="s">
        <v>810</v>
      </c>
      <c r="F41" s="162" t="s">
        <v>810</v>
      </c>
      <c r="G41" s="162" t="s">
        <v>810</v>
      </c>
      <c r="H41" s="162" t="s">
        <v>810</v>
      </c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/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  <c r="DG41" s="132"/>
      <c r="DH41" s="132"/>
      <c r="DI41" s="132"/>
      <c r="DJ41" s="132"/>
      <c r="DK41" s="132"/>
      <c r="DL41" s="132"/>
      <c r="DM41" s="132"/>
      <c r="DN41" s="132"/>
      <c r="DO41" s="132"/>
      <c r="DP41" s="132"/>
      <c r="DQ41" s="132"/>
      <c r="DR41" s="132"/>
      <c r="DS41" s="132"/>
      <c r="DT41" s="132"/>
      <c r="DU41" s="132"/>
      <c r="DV41" s="132"/>
      <c r="DW41" s="132"/>
      <c r="DX41" s="132"/>
      <c r="DY41" s="132"/>
      <c r="DZ41" s="132"/>
      <c r="EA41" s="132"/>
      <c r="EB41" s="132"/>
      <c r="EC41" s="132"/>
      <c r="ED41" s="132"/>
      <c r="EE41" s="132"/>
      <c r="EF41" s="132"/>
      <c r="EG41" s="132"/>
      <c r="EH41" s="132"/>
      <c r="EI41" s="132"/>
      <c r="EJ41" s="132"/>
      <c r="EK41" s="132"/>
      <c r="EL41" s="132"/>
      <c r="EM41" s="132"/>
      <c r="EN41" s="132"/>
      <c r="EO41" s="132"/>
      <c r="EP41" s="132"/>
      <c r="EQ41" s="132"/>
      <c r="ER41" s="132"/>
      <c r="ES41" s="132"/>
      <c r="ET41" s="132"/>
      <c r="EU41" s="132"/>
      <c r="EV41" s="132"/>
      <c r="EW41" s="132"/>
      <c r="EX41" s="132"/>
      <c r="EY41" s="132"/>
      <c r="EZ41" s="132"/>
      <c r="FA41" s="132"/>
      <c r="FB41" s="132"/>
      <c r="FC41" s="132"/>
      <c r="FD41" s="132"/>
      <c r="FE41" s="132"/>
      <c r="FF41" s="132"/>
      <c r="FG41" s="132"/>
      <c r="FH41" s="132"/>
      <c r="FI41" s="132"/>
      <c r="FJ41" s="132"/>
      <c r="FK41" s="132"/>
      <c r="FL41" s="132"/>
      <c r="FM41" s="132"/>
      <c r="FN41" s="132"/>
      <c r="FO41" s="132"/>
      <c r="FP41" s="132"/>
      <c r="FQ41" s="132"/>
      <c r="FR41" s="132"/>
      <c r="FS41" s="132"/>
      <c r="FT41" s="132"/>
      <c r="FU41" s="132"/>
      <c r="FV41" s="132"/>
      <c r="FW41" s="132"/>
      <c r="FX41" s="132"/>
      <c r="FY41" s="132"/>
      <c r="FZ41" s="132"/>
      <c r="GA41" s="132"/>
      <c r="GB41" s="132"/>
      <c r="GC41" s="132"/>
    </row>
    <row r="42" spans="1:185" s="132" customFormat="1" ht="11.25">
      <c r="A42" s="287" t="s">
        <v>216</v>
      </c>
      <c r="B42" s="308"/>
      <c r="C42" s="202" t="s">
        <v>903</v>
      </c>
      <c r="D42" s="198" t="s">
        <v>218</v>
      </c>
      <c r="E42" s="198" t="s">
        <v>219</v>
      </c>
      <c r="F42" s="198" t="s">
        <v>220</v>
      </c>
      <c r="G42" s="198" t="s">
        <v>221</v>
      </c>
      <c r="H42" s="198" t="s">
        <v>222</v>
      </c>
    </row>
    <row r="43" spans="1:185" s="132" customFormat="1" ht="11.25">
      <c r="A43" s="289" t="s">
        <v>92</v>
      </c>
      <c r="B43" s="195" t="s">
        <v>223</v>
      </c>
      <c r="C43" s="203" t="s">
        <v>904</v>
      </c>
      <c r="D43" s="198" t="s">
        <v>906</v>
      </c>
      <c r="E43" s="198" t="s">
        <v>4</v>
      </c>
      <c r="F43" s="198" t="s">
        <v>914</v>
      </c>
      <c r="G43" s="198" t="s">
        <v>914</v>
      </c>
      <c r="H43" s="198" t="s">
        <v>914</v>
      </c>
    </row>
    <row r="44" spans="1:185" s="133" customFormat="1" ht="11.25">
      <c r="A44" s="289"/>
      <c r="B44" s="195" t="s">
        <v>224</v>
      </c>
      <c r="C44" s="203" t="s">
        <v>904</v>
      </c>
      <c r="D44" s="198" t="s">
        <v>4</v>
      </c>
      <c r="E44" s="198" t="s">
        <v>907</v>
      </c>
      <c r="F44" s="198" t="s">
        <v>915</v>
      </c>
      <c r="G44" s="198" t="s">
        <v>915</v>
      </c>
      <c r="H44" s="198" t="s">
        <v>915</v>
      </c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/>
      <c r="BL44" s="132"/>
      <c r="BM44" s="132"/>
      <c r="BN44" s="132"/>
      <c r="BO44" s="132"/>
      <c r="BP44" s="132"/>
      <c r="BQ44" s="132"/>
      <c r="BR44" s="132"/>
      <c r="BS44" s="132"/>
      <c r="BT44" s="132"/>
      <c r="BU44" s="132"/>
      <c r="BV44" s="132"/>
      <c r="BW44" s="132"/>
      <c r="BX44" s="132"/>
      <c r="BY44" s="132"/>
      <c r="BZ44" s="132"/>
      <c r="CA44" s="132"/>
      <c r="CB44" s="132"/>
      <c r="CC44" s="132"/>
      <c r="CD44" s="132"/>
      <c r="CE44" s="132"/>
      <c r="CF44" s="132"/>
      <c r="CG44" s="132"/>
      <c r="CH44" s="132"/>
      <c r="CI44" s="132"/>
      <c r="CJ44" s="132"/>
      <c r="CK44" s="132"/>
      <c r="CL44" s="132"/>
      <c r="CM44" s="132"/>
      <c r="CN44" s="132"/>
      <c r="CO44" s="132"/>
      <c r="CP44" s="132"/>
      <c r="CQ44" s="132"/>
      <c r="CR44" s="132"/>
      <c r="CS44" s="132"/>
      <c r="CT44" s="132"/>
      <c r="CU44" s="132"/>
      <c r="CV44" s="132"/>
      <c r="CW44" s="132"/>
      <c r="CX44" s="132"/>
      <c r="CY44" s="132"/>
      <c r="CZ44" s="132"/>
      <c r="DA44" s="132"/>
      <c r="DB44" s="132"/>
      <c r="DC44" s="132"/>
      <c r="DD44" s="132"/>
      <c r="DE44" s="132"/>
      <c r="DF44" s="132"/>
      <c r="DG44" s="132"/>
      <c r="DH44" s="132"/>
      <c r="DI44" s="132"/>
      <c r="DJ44" s="132"/>
      <c r="DK44" s="132"/>
      <c r="DL44" s="132"/>
      <c r="DM44" s="132"/>
      <c r="DN44" s="132"/>
      <c r="DO44" s="132"/>
      <c r="DP44" s="132"/>
      <c r="DQ44" s="132"/>
      <c r="DR44" s="132"/>
      <c r="DS44" s="132"/>
      <c r="DT44" s="132"/>
      <c r="DU44" s="132"/>
      <c r="DV44" s="132"/>
      <c r="DW44" s="132"/>
      <c r="DX44" s="132"/>
      <c r="DY44" s="132"/>
      <c r="DZ44" s="132"/>
      <c r="EA44" s="132"/>
      <c r="EB44" s="132"/>
      <c r="EC44" s="132"/>
      <c r="ED44" s="132"/>
      <c r="EE44" s="132"/>
      <c r="EF44" s="132"/>
      <c r="EG44" s="132"/>
      <c r="EH44" s="132"/>
      <c r="EI44" s="132"/>
      <c r="EJ44" s="132"/>
      <c r="EK44" s="132"/>
      <c r="EL44" s="132"/>
      <c r="EM44" s="132"/>
      <c r="EN44" s="132"/>
      <c r="EO44" s="132"/>
      <c r="EP44" s="132"/>
      <c r="EQ44" s="132"/>
      <c r="ER44" s="132"/>
      <c r="ES44" s="132"/>
      <c r="ET44" s="132"/>
      <c r="EU44" s="132"/>
      <c r="EV44" s="132"/>
      <c r="EW44" s="132"/>
      <c r="EX44" s="132"/>
      <c r="EY44" s="132"/>
      <c r="EZ44" s="132"/>
      <c r="FA44" s="132"/>
      <c r="FB44" s="132"/>
      <c r="FC44" s="132"/>
      <c r="FD44" s="132"/>
      <c r="FE44" s="132"/>
      <c r="FF44" s="132"/>
      <c r="FG44" s="132"/>
      <c r="FH44" s="132"/>
      <c r="FI44" s="132"/>
      <c r="FJ44" s="132"/>
      <c r="FK44" s="132"/>
      <c r="FL44" s="132"/>
      <c r="FM44" s="132"/>
      <c r="FN44" s="132"/>
      <c r="FO44" s="132"/>
      <c r="FP44" s="132"/>
      <c r="FQ44" s="132"/>
      <c r="FR44" s="132"/>
      <c r="FS44" s="132"/>
      <c r="FT44" s="132"/>
      <c r="FU44" s="132"/>
      <c r="FV44" s="132"/>
      <c r="FW44" s="132"/>
      <c r="FX44" s="132"/>
      <c r="FY44" s="132"/>
      <c r="FZ44" s="132"/>
      <c r="GA44" s="132"/>
      <c r="GB44" s="132"/>
      <c r="GC44" s="132"/>
    </row>
    <row r="45" spans="1:185" s="133" customFormat="1" ht="11.25">
      <c r="A45" s="289"/>
      <c r="B45" s="165" t="s">
        <v>98</v>
      </c>
      <c r="C45" s="203" t="s">
        <v>904</v>
      </c>
      <c r="D45" s="171" t="s">
        <v>910</v>
      </c>
      <c r="E45" s="171" t="s">
        <v>911</v>
      </c>
      <c r="F45" s="198" t="s">
        <v>912</v>
      </c>
      <c r="G45" s="198" t="s">
        <v>912</v>
      </c>
      <c r="H45" s="198" t="s">
        <v>912</v>
      </c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2"/>
      <c r="BR45" s="132"/>
      <c r="BS45" s="132"/>
      <c r="BT45" s="132"/>
      <c r="BU45" s="132"/>
      <c r="BV45" s="132"/>
      <c r="BW45" s="132"/>
      <c r="BX45" s="132"/>
      <c r="BY45" s="132"/>
      <c r="BZ45" s="132"/>
      <c r="CA45" s="132"/>
      <c r="CB45" s="132"/>
      <c r="CC45" s="132"/>
      <c r="CD45" s="132"/>
      <c r="CE45" s="132"/>
      <c r="CF45" s="132"/>
      <c r="CG45" s="132"/>
      <c r="CH45" s="132"/>
      <c r="CI45" s="132"/>
      <c r="CJ45" s="132"/>
      <c r="CK45" s="132"/>
      <c r="CL45" s="132"/>
      <c r="CM45" s="132"/>
      <c r="CN45" s="132"/>
      <c r="CO45" s="132"/>
      <c r="CP45" s="132"/>
      <c r="CQ45" s="132"/>
      <c r="CR45" s="132"/>
      <c r="CS45" s="132"/>
      <c r="CT45" s="132"/>
      <c r="CU45" s="132"/>
      <c r="CV45" s="132"/>
      <c r="CW45" s="132"/>
      <c r="CX45" s="132"/>
      <c r="CY45" s="132"/>
      <c r="CZ45" s="132"/>
      <c r="DA45" s="132"/>
      <c r="DB45" s="132"/>
      <c r="DC45" s="132"/>
      <c r="DD45" s="132"/>
      <c r="DE45" s="132"/>
      <c r="DF45" s="132"/>
      <c r="DG45" s="132"/>
      <c r="DH45" s="132"/>
      <c r="DI45" s="132"/>
      <c r="DJ45" s="132"/>
      <c r="DK45" s="132"/>
      <c r="DL45" s="132"/>
      <c r="DM45" s="132"/>
      <c r="DN45" s="132"/>
      <c r="DO45" s="132"/>
      <c r="DP45" s="132"/>
      <c r="DQ45" s="132"/>
      <c r="DR45" s="132"/>
      <c r="DS45" s="132"/>
      <c r="DT45" s="132"/>
      <c r="DU45" s="132"/>
      <c r="DV45" s="132"/>
      <c r="DW45" s="132"/>
      <c r="DX45" s="132"/>
      <c r="DY45" s="132"/>
      <c r="DZ45" s="132"/>
      <c r="EA45" s="132"/>
      <c r="EB45" s="132"/>
      <c r="EC45" s="132"/>
      <c r="ED45" s="132"/>
      <c r="EE45" s="132"/>
      <c r="EF45" s="132"/>
      <c r="EG45" s="132"/>
      <c r="EH45" s="132"/>
      <c r="EI45" s="132"/>
      <c r="EJ45" s="132"/>
      <c r="EK45" s="132"/>
      <c r="EL45" s="132"/>
      <c r="EM45" s="132"/>
      <c r="EN45" s="132"/>
      <c r="EO45" s="132"/>
      <c r="EP45" s="132"/>
      <c r="EQ45" s="132"/>
      <c r="ER45" s="132"/>
      <c r="ES45" s="132"/>
      <c r="ET45" s="132"/>
      <c r="EU45" s="132"/>
      <c r="EV45" s="132"/>
      <c r="EW45" s="132"/>
      <c r="EX45" s="132"/>
      <c r="EY45" s="132"/>
      <c r="EZ45" s="132"/>
      <c r="FA45" s="132"/>
      <c r="FB45" s="132"/>
      <c r="FC45" s="132"/>
      <c r="FD45" s="132"/>
      <c r="FE45" s="132"/>
      <c r="FF45" s="132"/>
      <c r="FG45" s="132"/>
      <c r="FH45" s="132"/>
      <c r="FI45" s="132"/>
      <c r="FJ45" s="132"/>
      <c r="FK45" s="132"/>
      <c r="FL45" s="132"/>
      <c r="FM45" s="132"/>
      <c r="FN45" s="132"/>
      <c r="FO45" s="132"/>
      <c r="FP45" s="132"/>
      <c r="FQ45" s="132"/>
      <c r="FR45" s="132"/>
      <c r="FS45" s="132"/>
      <c r="FT45" s="132"/>
      <c r="FU45" s="132"/>
      <c r="FV45" s="132"/>
      <c r="FW45" s="132"/>
      <c r="FX45" s="132"/>
      <c r="FY45" s="132"/>
      <c r="FZ45" s="132"/>
      <c r="GA45" s="132"/>
      <c r="GB45" s="132"/>
      <c r="GC45" s="132"/>
    </row>
    <row r="46" spans="1:185" s="133" customFormat="1" ht="11.25">
      <c r="A46" s="276" t="s">
        <v>371</v>
      </c>
      <c r="B46" s="309"/>
      <c r="C46" s="277"/>
      <c r="D46" s="171" t="s">
        <v>869</v>
      </c>
      <c r="E46" s="171" t="s">
        <v>869</v>
      </c>
      <c r="F46" s="171" t="s">
        <v>869</v>
      </c>
      <c r="G46" s="171" t="s">
        <v>869</v>
      </c>
      <c r="H46" s="171" t="s">
        <v>869</v>
      </c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/>
      <c r="BP46" s="132"/>
      <c r="BQ46" s="132"/>
      <c r="BR46" s="132"/>
      <c r="BS46" s="132"/>
      <c r="BT46" s="132"/>
      <c r="BU46" s="132"/>
      <c r="BV46" s="132"/>
      <c r="BW46" s="132"/>
      <c r="BX46" s="132"/>
      <c r="BY46" s="132"/>
      <c r="BZ46" s="132"/>
      <c r="CA46" s="132"/>
      <c r="CB46" s="132"/>
      <c r="CC46" s="132"/>
      <c r="CD46" s="132"/>
      <c r="CE46" s="132"/>
      <c r="CF46" s="132"/>
      <c r="CG46" s="132"/>
      <c r="CH46" s="132"/>
      <c r="CI46" s="132"/>
      <c r="CJ46" s="132"/>
      <c r="CK46" s="132"/>
      <c r="CL46" s="132"/>
      <c r="CM46" s="132"/>
      <c r="CN46" s="132"/>
      <c r="CO46" s="132"/>
      <c r="CP46" s="132"/>
      <c r="CQ46" s="132"/>
      <c r="CR46" s="132"/>
      <c r="CS46" s="132"/>
      <c r="CT46" s="132"/>
      <c r="CU46" s="132"/>
      <c r="CV46" s="132"/>
      <c r="CW46" s="132"/>
      <c r="CX46" s="132"/>
      <c r="CY46" s="132"/>
      <c r="CZ46" s="132"/>
      <c r="DA46" s="132"/>
      <c r="DB46" s="132"/>
      <c r="DC46" s="132"/>
      <c r="DD46" s="132"/>
      <c r="DE46" s="132"/>
      <c r="DF46" s="132"/>
      <c r="DG46" s="132"/>
      <c r="DH46" s="132"/>
      <c r="DI46" s="132"/>
      <c r="DJ46" s="132"/>
      <c r="DK46" s="132"/>
      <c r="DL46" s="132"/>
      <c r="DM46" s="132"/>
      <c r="DN46" s="132"/>
      <c r="DO46" s="132"/>
      <c r="DP46" s="132"/>
      <c r="DQ46" s="132"/>
      <c r="DR46" s="132"/>
      <c r="DS46" s="132"/>
      <c r="DT46" s="132"/>
      <c r="DU46" s="132"/>
      <c r="DV46" s="132"/>
      <c r="DW46" s="132"/>
      <c r="DX46" s="132"/>
      <c r="DY46" s="132"/>
      <c r="DZ46" s="132"/>
      <c r="EA46" s="132"/>
      <c r="EB46" s="132"/>
      <c r="EC46" s="132"/>
      <c r="ED46" s="132"/>
      <c r="EE46" s="132"/>
      <c r="EF46" s="132"/>
      <c r="EG46" s="132"/>
      <c r="EH46" s="132"/>
      <c r="EI46" s="132"/>
      <c r="EJ46" s="132"/>
      <c r="EK46" s="132"/>
      <c r="EL46" s="132"/>
      <c r="EM46" s="132"/>
      <c r="EN46" s="132"/>
      <c r="EO46" s="132"/>
      <c r="EP46" s="132"/>
      <c r="EQ46" s="132"/>
      <c r="ER46" s="132"/>
      <c r="ES46" s="132"/>
      <c r="ET46" s="132"/>
      <c r="EU46" s="132"/>
      <c r="EV46" s="132"/>
      <c r="EW46" s="132"/>
      <c r="EX46" s="132"/>
      <c r="EY46" s="132"/>
      <c r="EZ46" s="132"/>
      <c r="FA46" s="132"/>
      <c r="FB46" s="132"/>
      <c r="FC46" s="132"/>
      <c r="FD46" s="132"/>
      <c r="FE46" s="132"/>
      <c r="FF46" s="132"/>
      <c r="FG46" s="132"/>
      <c r="FH46" s="132"/>
      <c r="FI46" s="132"/>
      <c r="FJ46" s="132"/>
      <c r="FK46" s="132"/>
      <c r="FL46" s="132"/>
      <c r="FM46" s="132"/>
      <c r="FN46" s="132"/>
      <c r="FO46" s="132"/>
      <c r="FP46" s="132"/>
      <c r="FQ46" s="132"/>
      <c r="FR46" s="132"/>
      <c r="FS46" s="132"/>
      <c r="FT46" s="132"/>
      <c r="FU46" s="132"/>
      <c r="FV46" s="132"/>
      <c r="FW46" s="132"/>
      <c r="FX46" s="132"/>
      <c r="FY46" s="132"/>
      <c r="FZ46" s="132"/>
      <c r="GA46" s="132"/>
      <c r="GB46" s="132"/>
      <c r="GC46" s="132"/>
    </row>
    <row r="47" spans="1:185" s="133" customFormat="1" ht="11.25">
      <c r="A47" s="317" t="s">
        <v>227</v>
      </c>
      <c r="B47" s="318"/>
      <c r="C47" s="172" t="s">
        <v>228</v>
      </c>
      <c r="D47" s="198" t="s">
        <v>870</v>
      </c>
      <c r="E47" s="198" t="s">
        <v>871</v>
      </c>
      <c r="F47" s="198" t="s">
        <v>872</v>
      </c>
      <c r="G47" s="198" t="s">
        <v>873</v>
      </c>
      <c r="H47" s="198" t="s">
        <v>873</v>
      </c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2"/>
      <c r="BG47" s="132"/>
      <c r="BH47" s="132"/>
      <c r="BI47" s="132"/>
      <c r="BJ47" s="132"/>
      <c r="BK47" s="132"/>
      <c r="BL47" s="132"/>
      <c r="BM47" s="132"/>
      <c r="BN47" s="132"/>
      <c r="BO47" s="132"/>
      <c r="BP47" s="132"/>
      <c r="BQ47" s="132"/>
      <c r="BR47" s="132"/>
      <c r="BS47" s="132"/>
      <c r="BT47" s="132"/>
      <c r="BU47" s="132"/>
      <c r="BV47" s="132"/>
      <c r="BW47" s="132"/>
      <c r="BX47" s="132"/>
      <c r="BY47" s="132"/>
      <c r="BZ47" s="132"/>
      <c r="CA47" s="132"/>
      <c r="CB47" s="132"/>
      <c r="CC47" s="132"/>
      <c r="CD47" s="132"/>
      <c r="CE47" s="132"/>
      <c r="CF47" s="132"/>
      <c r="CG47" s="132"/>
      <c r="CH47" s="132"/>
      <c r="CI47" s="132"/>
      <c r="CJ47" s="132"/>
      <c r="CK47" s="132"/>
      <c r="CL47" s="132"/>
      <c r="CM47" s="132"/>
      <c r="CN47" s="132"/>
      <c r="CO47" s="132"/>
      <c r="CP47" s="132"/>
      <c r="CQ47" s="132"/>
      <c r="CR47" s="132"/>
      <c r="CS47" s="132"/>
      <c r="CT47" s="132"/>
      <c r="CU47" s="132"/>
      <c r="CV47" s="132"/>
      <c r="CW47" s="132"/>
      <c r="CX47" s="132"/>
      <c r="CY47" s="132"/>
      <c r="CZ47" s="132"/>
      <c r="DA47" s="132"/>
      <c r="DB47" s="132"/>
      <c r="DC47" s="132"/>
      <c r="DD47" s="132"/>
      <c r="DE47" s="132"/>
      <c r="DF47" s="132"/>
      <c r="DG47" s="132"/>
      <c r="DH47" s="132"/>
      <c r="DI47" s="132"/>
      <c r="DJ47" s="132"/>
      <c r="DK47" s="132"/>
      <c r="DL47" s="132"/>
      <c r="DM47" s="132"/>
      <c r="DN47" s="132"/>
      <c r="DO47" s="132"/>
      <c r="DP47" s="132"/>
      <c r="DQ47" s="132"/>
      <c r="DR47" s="132"/>
      <c r="DS47" s="132"/>
      <c r="DT47" s="132"/>
      <c r="DU47" s="132"/>
      <c r="DV47" s="132"/>
      <c r="DW47" s="132"/>
      <c r="DX47" s="132"/>
      <c r="DY47" s="132"/>
      <c r="DZ47" s="132"/>
      <c r="EA47" s="132"/>
      <c r="EB47" s="132"/>
      <c r="EC47" s="132"/>
      <c r="ED47" s="132"/>
      <c r="EE47" s="132"/>
      <c r="EF47" s="132"/>
      <c r="EG47" s="132"/>
      <c r="EH47" s="132"/>
      <c r="EI47" s="132"/>
      <c r="EJ47" s="132"/>
      <c r="EK47" s="132"/>
      <c r="EL47" s="132"/>
      <c r="EM47" s="132"/>
      <c r="EN47" s="132"/>
      <c r="EO47" s="132"/>
      <c r="EP47" s="132"/>
      <c r="EQ47" s="132"/>
      <c r="ER47" s="132"/>
      <c r="ES47" s="132"/>
      <c r="ET47" s="132"/>
      <c r="EU47" s="132"/>
      <c r="EV47" s="132"/>
      <c r="EW47" s="132"/>
      <c r="EX47" s="132"/>
      <c r="EY47" s="132"/>
      <c r="EZ47" s="132"/>
      <c r="FA47" s="132"/>
      <c r="FB47" s="132"/>
      <c r="FC47" s="132"/>
      <c r="FD47" s="132"/>
      <c r="FE47" s="132"/>
      <c r="FF47" s="132"/>
      <c r="FG47" s="132"/>
      <c r="FH47" s="132"/>
      <c r="FI47" s="132"/>
      <c r="FJ47" s="132"/>
      <c r="FK47" s="132"/>
      <c r="FL47" s="132"/>
      <c r="FM47" s="132"/>
      <c r="FN47" s="132"/>
      <c r="FO47" s="132"/>
      <c r="FP47" s="132"/>
      <c r="FQ47" s="132"/>
      <c r="FR47" s="132"/>
      <c r="FS47" s="132"/>
      <c r="FT47" s="132"/>
      <c r="FU47" s="132"/>
      <c r="FV47" s="132"/>
      <c r="FW47" s="132"/>
      <c r="FX47" s="132"/>
      <c r="FY47" s="132"/>
      <c r="FZ47" s="132"/>
      <c r="GA47" s="132"/>
      <c r="GB47" s="132"/>
      <c r="GC47" s="132"/>
    </row>
    <row r="48" spans="1:185" s="133" customFormat="1" ht="11.25">
      <c r="A48" s="173"/>
      <c r="B48" s="173"/>
      <c r="C48" s="173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2"/>
      <c r="BQ48" s="132"/>
      <c r="BR48" s="132"/>
      <c r="BS48" s="132"/>
      <c r="BT48" s="132"/>
      <c r="BU48" s="132"/>
      <c r="BV48" s="132"/>
      <c r="BW48" s="132"/>
      <c r="BX48" s="132"/>
      <c r="BY48" s="132"/>
      <c r="BZ48" s="132"/>
      <c r="CA48" s="132"/>
      <c r="CB48" s="132"/>
      <c r="CC48" s="132"/>
      <c r="CD48" s="132"/>
      <c r="CE48" s="132"/>
      <c r="CF48" s="132"/>
      <c r="CG48" s="132"/>
      <c r="CH48" s="132"/>
      <c r="CI48" s="132"/>
      <c r="CJ48" s="132"/>
      <c r="CK48" s="132"/>
      <c r="CL48" s="132"/>
      <c r="CM48" s="132"/>
      <c r="CN48" s="132"/>
      <c r="CO48" s="132"/>
      <c r="CP48" s="132"/>
      <c r="CQ48" s="132"/>
      <c r="CR48" s="132"/>
      <c r="CS48" s="132"/>
      <c r="CT48" s="132"/>
      <c r="CU48" s="132"/>
      <c r="CV48" s="132"/>
      <c r="CW48" s="132"/>
      <c r="CX48" s="132"/>
      <c r="CY48" s="132"/>
      <c r="CZ48" s="132"/>
      <c r="DA48" s="132"/>
      <c r="DB48" s="132"/>
      <c r="DC48" s="132"/>
      <c r="DD48" s="132"/>
      <c r="DE48" s="132"/>
      <c r="DF48" s="132"/>
      <c r="DG48" s="132"/>
      <c r="DH48" s="132"/>
      <c r="DI48" s="132"/>
      <c r="DJ48" s="132"/>
      <c r="DK48" s="132"/>
      <c r="DL48" s="132"/>
      <c r="DM48" s="132"/>
      <c r="DN48" s="132"/>
      <c r="DO48" s="132"/>
      <c r="DP48" s="132"/>
      <c r="DQ48" s="132"/>
      <c r="DR48" s="132"/>
      <c r="DS48" s="132"/>
      <c r="DT48" s="132"/>
      <c r="DU48" s="132"/>
      <c r="DV48" s="132"/>
      <c r="DW48" s="132"/>
      <c r="DX48" s="132"/>
      <c r="DY48" s="132"/>
      <c r="DZ48" s="132"/>
      <c r="EA48" s="132"/>
      <c r="EB48" s="132"/>
      <c r="EC48" s="132"/>
      <c r="ED48" s="132"/>
      <c r="EE48" s="132"/>
      <c r="EF48" s="132"/>
      <c r="EG48" s="132"/>
      <c r="EH48" s="132"/>
      <c r="EI48" s="132"/>
      <c r="EJ48" s="132"/>
      <c r="EK48" s="132"/>
      <c r="EL48" s="132"/>
      <c r="EM48" s="132"/>
      <c r="EN48" s="132"/>
      <c r="EO48" s="132"/>
      <c r="EP48" s="132"/>
      <c r="EQ48" s="132"/>
      <c r="ER48" s="132"/>
      <c r="ES48" s="132"/>
      <c r="ET48" s="132"/>
      <c r="EU48" s="132"/>
      <c r="EV48" s="132"/>
      <c r="EW48" s="132"/>
      <c r="EX48" s="132"/>
      <c r="EY48" s="132"/>
      <c r="EZ48" s="132"/>
      <c r="FA48" s="132"/>
      <c r="FB48" s="132"/>
      <c r="FC48" s="132"/>
      <c r="FD48" s="132"/>
      <c r="FE48" s="132"/>
      <c r="FF48" s="132"/>
      <c r="FG48" s="132"/>
      <c r="FH48" s="132"/>
      <c r="FI48" s="132"/>
      <c r="FJ48" s="132"/>
      <c r="FK48" s="132"/>
      <c r="FL48" s="132"/>
      <c r="FM48" s="132"/>
      <c r="FN48" s="132"/>
      <c r="FO48" s="132"/>
      <c r="FP48" s="132"/>
      <c r="FQ48" s="132"/>
      <c r="FR48" s="132"/>
      <c r="FS48" s="132"/>
      <c r="FT48" s="132"/>
      <c r="FU48" s="132"/>
      <c r="FV48" s="132"/>
      <c r="FW48" s="132"/>
      <c r="FX48" s="132"/>
      <c r="FY48" s="132"/>
      <c r="FZ48" s="132"/>
      <c r="GA48" s="132"/>
      <c r="GB48" s="132"/>
      <c r="GC48" s="132"/>
    </row>
    <row r="49" spans="1:185" s="176" customFormat="1" ht="11.25">
      <c r="A49" s="174" t="s">
        <v>932</v>
      </c>
      <c r="B49" s="175"/>
      <c r="D49" s="133"/>
      <c r="E49" s="133"/>
      <c r="F49" s="133"/>
      <c r="G49" s="133"/>
    </row>
    <row r="50" spans="1:185" s="176" customFormat="1" ht="11.25">
      <c r="A50" s="174"/>
      <c r="B50" s="175"/>
      <c r="D50" s="133"/>
      <c r="E50" s="133"/>
      <c r="F50" s="133"/>
      <c r="G50" s="133"/>
    </row>
    <row r="51" spans="1:185" s="125" customFormat="1">
      <c r="A51" s="127"/>
      <c r="B51" s="269" t="s">
        <v>989</v>
      </c>
      <c r="C51" s="269"/>
      <c r="D51" s="224">
        <f>D11/2*1000</f>
        <v>866.01307189542501</v>
      </c>
      <c r="E51" s="224">
        <f t="shared" ref="E51:H51" si="0">E11/2*1000</f>
        <v>1118.01242236025</v>
      </c>
      <c r="F51" s="224">
        <f t="shared" si="0"/>
        <v>1866.1971830985899</v>
      </c>
      <c r="G51" s="224">
        <f t="shared" si="0"/>
        <v>2435</v>
      </c>
      <c r="H51" s="224">
        <f t="shared" si="0"/>
        <v>2854.545454545455</v>
      </c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123"/>
      <c r="CQ51" s="123"/>
      <c r="CR51" s="123"/>
      <c r="CS51" s="123"/>
      <c r="CT51" s="123"/>
      <c r="CU51" s="123"/>
      <c r="CV51" s="123"/>
      <c r="CW51" s="123"/>
      <c r="CX51" s="123"/>
      <c r="CY51" s="123"/>
      <c r="CZ51" s="123"/>
      <c r="DA51" s="123"/>
      <c r="DB51" s="123"/>
      <c r="DC51" s="123"/>
      <c r="DD51" s="123"/>
      <c r="DE51" s="123"/>
      <c r="DF51" s="123"/>
      <c r="DG51" s="123"/>
      <c r="DH51" s="123"/>
      <c r="DI51" s="123"/>
      <c r="DJ51" s="123"/>
      <c r="DK51" s="123"/>
      <c r="DL51" s="123"/>
      <c r="DM51" s="123"/>
      <c r="DN51" s="123"/>
      <c r="DO51" s="123"/>
      <c r="DP51" s="123"/>
      <c r="DQ51" s="123"/>
      <c r="DR51" s="123"/>
      <c r="DS51" s="123"/>
      <c r="DT51" s="123"/>
      <c r="DU51" s="123"/>
      <c r="DV51" s="123"/>
      <c r="DW51" s="123"/>
      <c r="DX51" s="123"/>
      <c r="DY51" s="123"/>
      <c r="DZ51" s="123"/>
      <c r="EA51" s="123"/>
      <c r="EB51" s="123"/>
      <c r="EC51" s="123"/>
      <c r="ED51" s="123"/>
      <c r="EE51" s="123"/>
      <c r="EF51" s="123"/>
      <c r="EG51" s="123"/>
      <c r="EH51" s="123"/>
      <c r="EI51" s="123"/>
      <c r="EJ51" s="123"/>
      <c r="EK51" s="123"/>
      <c r="EL51" s="123"/>
      <c r="EM51" s="123"/>
      <c r="EN51" s="123"/>
      <c r="EO51" s="123"/>
      <c r="EP51" s="123"/>
      <c r="EQ51" s="123"/>
      <c r="ER51" s="123"/>
      <c r="ES51" s="123"/>
      <c r="ET51" s="123"/>
      <c r="EU51" s="123"/>
      <c r="EV51" s="123"/>
      <c r="EW51" s="123"/>
      <c r="EX51" s="123"/>
      <c r="EY51" s="123"/>
      <c r="EZ51" s="123"/>
      <c r="FA51" s="123"/>
      <c r="FB51" s="123"/>
      <c r="FC51" s="123"/>
      <c r="FD51" s="123"/>
      <c r="FE51" s="123"/>
      <c r="FF51" s="123"/>
      <c r="FG51" s="123"/>
      <c r="FH51" s="123"/>
      <c r="FI51" s="123"/>
      <c r="FJ51" s="123"/>
      <c r="FK51" s="123"/>
      <c r="FL51" s="123"/>
      <c r="FM51" s="123"/>
      <c r="FN51" s="123"/>
      <c r="FO51" s="123"/>
      <c r="FP51" s="123"/>
      <c r="FQ51" s="123"/>
      <c r="FR51" s="123"/>
      <c r="FS51" s="123"/>
      <c r="FT51" s="123"/>
      <c r="FU51" s="123"/>
      <c r="FV51" s="123"/>
      <c r="FW51" s="123"/>
      <c r="FX51" s="123"/>
      <c r="FY51" s="123"/>
      <c r="FZ51" s="123"/>
      <c r="GA51" s="123"/>
      <c r="GB51" s="123"/>
      <c r="GC51" s="123"/>
    </row>
    <row r="52" spans="1:185">
      <c r="B52" s="301" t="s">
        <v>990</v>
      </c>
      <c r="C52" s="301"/>
      <c r="D52" s="221" t="s">
        <v>933</v>
      </c>
      <c r="E52" s="221" t="s">
        <v>934</v>
      </c>
      <c r="F52" s="221" t="s">
        <v>944</v>
      </c>
      <c r="G52" s="221" t="s">
        <v>947</v>
      </c>
      <c r="H52" s="226" t="s">
        <v>948</v>
      </c>
    </row>
    <row r="53" spans="1:185">
      <c r="B53" s="301" t="s">
        <v>991</v>
      </c>
      <c r="C53" s="301"/>
      <c r="D53" s="221" t="s">
        <v>928</v>
      </c>
      <c r="E53" s="221" t="s">
        <v>926</v>
      </c>
      <c r="F53" s="221" t="s">
        <v>945</v>
      </c>
      <c r="G53" s="221" t="s">
        <v>946</v>
      </c>
      <c r="H53" s="226" t="s">
        <v>946</v>
      </c>
    </row>
    <row r="54" spans="1:185">
      <c r="B54" s="269" t="s">
        <v>992</v>
      </c>
      <c r="C54" s="269"/>
      <c r="D54" s="215" t="s">
        <v>965</v>
      </c>
      <c r="E54" s="215" t="s">
        <v>965</v>
      </c>
      <c r="F54" s="215" t="s">
        <v>965</v>
      </c>
      <c r="G54" s="215" t="s">
        <v>965</v>
      </c>
      <c r="H54" s="215" t="s">
        <v>965</v>
      </c>
    </row>
    <row r="55" spans="1:185">
      <c r="B55" s="269" t="s">
        <v>974</v>
      </c>
      <c r="C55" s="269"/>
      <c r="D55" s="215" t="s">
        <v>966</v>
      </c>
      <c r="E55" s="215" t="s">
        <v>966</v>
      </c>
      <c r="F55" s="215" t="s">
        <v>966</v>
      </c>
      <c r="G55" s="215" t="s">
        <v>966</v>
      </c>
      <c r="H55" s="215" t="s">
        <v>966</v>
      </c>
    </row>
    <row r="56" spans="1:185">
      <c r="D56" s="129"/>
      <c r="E56" s="129"/>
      <c r="F56" s="129"/>
      <c r="G56" s="129"/>
    </row>
  </sheetData>
  <mergeCells count="24">
    <mergeCell ref="B53:C53"/>
    <mergeCell ref="B54:C54"/>
    <mergeCell ref="B55:C55"/>
    <mergeCell ref="A4:A5"/>
    <mergeCell ref="A41:B41"/>
    <mergeCell ref="A43:A45"/>
    <mergeCell ref="B51:C51"/>
    <mergeCell ref="B52:C52"/>
    <mergeCell ref="A46:C46"/>
    <mergeCell ref="A47:B47"/>
    <mergeCell ref="A1:B1"/>
    <mergeCell ref="A6:B6"/>
    <mergeCell ref="A42:B42"/>
    <mergeCell ref="A7:A10"/>
    <mergeCell ref="B7:B8"/>
    <mergeCell ref="B9:B10"/>
    <mergeCell ref="A11:A14"/>
    <mergeCell ref="A15:A16"/>
    <mergeCell ref="A17:A21"/>
    <mergeCell ref="A22:A28"/>
    <mergeCell ref="A29:A35"/>
    <mergeCell ref="A36:A39"/>
    <mergeCell ref="A40:B40"/>
    <mergeCell ref="A2:A3"/>
  </mergeCells>
  <phoneticPr fontId="14" type="noConversion"/>
  <dataValidations xWindow="1130" yWindow="491" count="2">
    <dataValidation allowBlank="1" showInputMessage="1" showErrorMessage="1" prompt="标准单位是kW,请不要输入单位" sqref="D12:G14 D7:G7 D9:G10"/>
    <dataValidation allowBlank="1" showInputMessage="1" showErrorMessage="1" prompt="标准单位是A,请不要输入单位" sqref="D15:G16"/>
  </dataValidations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N60"/>
  <sheetViews>
    <sheetView workbookViewId="0">
      <pane xSplit="3" ySplit="2" topLeftCell="D3" activePane="bottomRight" state="frozen"/>
      <selection pane="topRight"/>
      <selection pane="bottomLeft"/>
      <selection pane="bottomRight" sqref="A1:B2"/>
    </sheetView>
  </sheetViews>
  <sheetFormatPr defaultColWidth="9" defaultRowHeight="16.5"/>
  <cols>
    <col min="1" max="2" width="20.875" style="29" customWidth="1"/>
    <col min="3" max="3" width="12.125" style="29" customWidth="1"/>
    <col min="4" max="17" width="18.125" style="22" customWidth="1"/>
    <col min="18" max="21" width="9" style="22"/>
    <col min="22" max="191" width="9" style="3"/>
    <col min="192" max="222" width="9" style="4"/>
    <col min="223" max="16384" width="9" style="5"/>
  </cols>
  <sheetData>
    <row r="1" spans="1:222">
      <c r="A1" s="335" t="s">
        <v>0</v>
      </c>
      <c r="B1" s="336"/>
      <c r="C1" s="30" t="s">
        <v>1</v>
      </c>
      <c r="D1" s="73" t="s">
        <v>230</v>
      </c>
      <c r="E1" s="73" t="s">
        <v>231</v>
      </c>
      <c r="F1" s="73" t="s">
        <v>232</v>
      </c>
      <c r="G1" s="73" t="s">
        <v>233</v>
      </c>
      <c r="H1" s="73" t="s">
        <v>234</v>
      </c>
      <c r="I1" s="73" t="s">
        <v>235</v>
      </c>
      <c r="J1" s="73" t="s">
        <v>236</v>
      </c>
      <c r="K1" s="73" t="s">
        <v>237</v>
      </c>
      <c r="L1" s="73" t="s">
        <v>238</v>
      </c>
      <c r="M1" s="73" t="s">
        <v>239</v>
      </c>
      <c r="N1" s="73" t="s">
        <v>240</v>
      </c>
      <c r="O1" s="73" t="s">
        <v>241</v>
      </c>
      <c r="P1" s="73" t="s">
        <v>242</v>
      </c>
      <c r="Q1" s="73" t="s">
        <v>243</v>
      </c>
    </row>
    <row r="2" spans="1:222" s="1" customFormat="1">
      <c r="A2" s="337"/>
      <c r="B2" s="338"/>
      <c r="C2" s="30" t="s">
        <v>2</v>
      </c>
      <c r="D2" s="73" t="s">
        <v>244</v>
      </c>
      <c r="E2" s="73" t="s">
        <v>245</v>
      </c>
      <c r="F2" s="73" t="s">
        <v>246</v>
      </c>
      <c r="G2" s="73" t="s">
        <v>247</v>
      </c>
      <c r="H2" s="73" t="s">
        <v>248</v>
      </c>
      <c r="I2" s="73" t="s">
        <v>249</v>
      </c>
      <c r="J2" s="73" t="s">
        <v>250</v>
      </c>
      <c r="K2" s="73" t="s">
        <v>251</v>
      </c>
      <c r="L2" s="73" t="s">
        <v>252</v>
      </c>
      <c r="M2" s="73" t="s">
        <v>253</v>
      </c>
      <c r="N2" s="73" t="s">
        <v>254</v>
      </c>
      <c r="O2" s="73" t="s">
        <v>255</v>
      </c>
      <c r="P2" s="73" t="s">
        <v>256</v>
      </c>
      <c r="Q2" s="73" t="s">
        <v>257</v>
      </c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</row>
    <row r="3" spans="1:222" s="21" customFormat="1">
      <c r="A3" s="273" t="s">
        <v>3</v>
      </c>
      <c r="B3" s="274"/>
      <c r="C3" s="275"/>
      <c r="D3" s="73">
        <v>65965900410</v>
      </c>
      <c r="E3" s="73">
        <v>65965900420</v>
      </c>
      <c r="F3" s="73">
        <v>65970101366</v>
      </c>
      <c r="G3" s="73">
        <v>65964803170</v>
      </c>
      <c r="H3" s="73">
        <v>65970101333</v>
      </c>
      <c r="I3" s="73">
        <v>65970101332</v>
      </c>
      <c r="J3" s="73">
        <v>65964803140</v>
      </c>
      <c r="K3" s="73">
        <v>65964803030</v>
      </c>
      <c r="L3" s="73" t="s">
        <v>4</v>
      </c>
      <c r="M3" s="73">
        <v>65964803040</v>
      </c>
      <c r="N3" s="73">
        <v>65970100622</v>
      </c>
      <c r="O3" s="73" t="s">
        <v>4</v>
      </c>
      <c r="P3" s="73">
        <v>65964803260</v>
      </c>
      <c r="Q3" s="73" t="s">
        <v>4</v>
      </c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</row>
    <row r="4" spans="1:222" s="21" customFormat="1">
      <c r="A4" s="331" t="s">
        <v>5</v>
      </c>
      <c r="B4" s="332"/>
      <c r="C4" s="35" t="s">
        <v>6</v>
      </c>
      <c r="D4" s="73" t="s">
        <v>134</v>
      </c>
      <c r="E4" s="73" t="s">
        <v>134</v>
      </c>
      <c r="F4" s="73" t="s">
        <v>134</v>
      </c>
      <c r="G4" s="73" t="s">
        <v>134</v>
      </c>
      <c r="H4" s="73" t="s">
        <v>134</v>
      </c>
      <c r="I4" s="73" t="s">
        <v>134</v>
      </c>
      <c r="J4" s="73" t="s">
        <v>134</v>
      </c>
      <c r="K4" s="73" t="s">
        <v>134</v>
      </c>
      <c r="L4" s="73" t="s">
        <v>134</v>
      </c>
      <c r="M4" s="73" t="s">
        <v>134</v>
      </c>
      <c r="N4" s="73" t="s">
        <v>135</v>
      </c>
      <c r="O4" s="73" t="s">
        <v>135</v>
      </c>
      <c r="P4" s="73" t="s">
        <v>135</v>
      </c>
      <c r="Q4" s="73" t="s">
        <v>135</v>
      </c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</row>
    <row r="5" spans="1:222" s="21" customFormat="1">
      <c r="A5" s="264" t="s">
        <v>8</v>
      </c>
      <c r="B5" s="257" t="s">
        <v>9</v>
      </c>
      <c r="C5" s="35" t="s">
        <v>10</v>
      </c>
      <c r="D5" s="73">
        <v>18000</v>
      </c>
      <c r="E5" s="73">
        <v>18000</v>
      </c>
      <c r="F5" s="73">
        <v>24000</v>
      </c>
      <c r="G5" s="73">
        <v>24000</v>
      </c>
      <c r="H5" s="73">
        <v>36000</v>
      </c>
      <c r="I5" s="73">
        <v>36000</v>
      </c>
      <c r="J5" s="73">
        <v>48000</v>
      </c>
      <c r="K5" s="73">
        <v>48000</v>
      </c>
      <c r="L5" s="73">
        <v>58000</v>
      </c>
      <c r="M5" s="73">
        <v>58000</v>
      </c>
      <c r="N5" s="73">
        <v>48000</v>
      </c>
      <c r="O5" s="73">
        <v>48000</v>
      </c>
      <c r="P5" s="73">
        <v>55000</v>
      </c>
      <c r="Q5" s="73">
        <v>55000</v>
      </c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</row>
    <row r="6" spans="1:222" s="21" customFormat="1">
      <c r="A6" s="265"/>
      <c r="B6" s="257"/>
      <c r="C6" s="35" t="s">
        <v>11</v>
      </c>
      <c r="D6" s="78">
        <v>1.5</v>
      </c>
      <c r="E6" s="78">
        <v>1.5</v>
      </c>
      <c r="F6" s="78">
        <v>2.038694</v>
      </c>
      <c r="G6" s="78">
        <v>2.038694</v>
      </c>
      <c r="H6" s="78">
        <v>3</v>
      </c>
      <c r="I6" s="78">
        <v>3</v>
      </c>
      <c r="J6" s="78">
        <v>3.9941759999999999</v>
      </c>
      <c r="K6" s="78">
        <v>3.9941759999999999</v>
      </c>
      <c r="L6" s="78">
        <v>5</v>
      </c>
      <c r="M6" s="78">
        <v>5</v>
      </c>
      <c r="N6" s="78">
        <v>3.9941759999999999</v>
      </c>
      <c r="O6" s="78">
        <v>3.9941759999999999</v>
      </c>
      <c r="P6" s="78">
        <v>4.5999999999999996</v>
      </c>
      <c r="Q6" s="78">
        <v>4.5999999999999996</v>
      </c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</row>
    <row r="7" spans="1:222" s="21" customFormat="1">
      <c r="A7" s="265"/>
      <c r="B7" s="257"/>
      <c r="C7" s="35" t="s">
        <v>12</v>
      </c>
      <c r="D7" s="78">
        <v>5.2</v>
      </c>
      <c r="E7" s="78">
        <v>5.2</v>
      </c>
      <c r="F7" s="78">
        <v>7.1</v>
      </c>
      <c r="G7" s="78">
        <v>7.1</v>
      </c>
      <c r="H7" s="78">
        <v>10.5</v>
      </c>
      <c r="I7" s="78">
        <v>10.5</v>
      </c>
      <c r="J7" s="78">
        <v>14.064</v>
      </c>
      <c r="K7" s="78">
        <v>14.064</v>
      </c>
      <c r="L7" s="78">
        <v>15.9978</v>
      </c>
      <c r="M7" s="78">
        <v>15.9978</v>
      </c>
      <c r="N7" s="78">
        <v>14.064</v>
      </c>
      <c r="O7" s="78">
        <v>14.064</v>
      </c>
      <c r="P7" s="78">
        <v>15.9978</v>
      </c>
      <c r="Q7" s="78">
        <v>15.9978</v>
      </c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</row>
    <row r="8" spans="1:222" s="21" customFormat="1">
      <c r="A8" s="265"/>
      <c r="B8" s="257" t="s">
        <v>13</v>
      </c>
      <c r="C8" s="35" t="s">
        <v>10</v>
      </c>
      <c r="D8" s="76" t="s">
        <v>4</v>
      </c>
      <c r="E8" s="76">
        <v>19000</v>
      </c>
      <c r="F8" s="76" t="s">
        <v>4</v>
      </c>
      <c r="G8" s="76">
        <v>27000</v>
      </c>
      <c r="H8" s="76" t="s">
        <v>4</v>
      </c>
      <c r="I8" s="76">
        <v>37500</v>
      </c>
      <c r="J8" s="76" t="s">
        <v>4</v>
      </c>
      <c r="K8" s="73">
        <v>50000</v>
      </c>
      <c r="L8" s="73" t="s">
        <v>4</v>
      </c>
      <c r="M8" s="73">
        <v>60000</v>
      </c>
      <c r="N8" s="76" t="s">
        <v>4</v>
      </c>
      <c r="O8" s="73">
        <v>50000</v>
      </c>
      <c r="P8" s="73" t="s">
        <v>4</v>
      </c>
      <c r="Q8" s="73">
        <v>60000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</row>
    <row r="9" spans="1:222" s="21" customFormat="1">
      <c r="A9" s="265"/>
      <c r="B9" s="257"/>
      <c r="C9" s="35" t="s">
        <v>11</v>
      </c>
      <c r="D9" s="114" t="s">
        <v>4</v>
      </c>
      <c r="E9" s="114">
        <v>1.5893492</v>
      </c>
      <c r="F9" s="114" t="s">
        <v>4</v>
      </c>
      <c r="G9" s="78">
        <v>2.2000000000000002</v>
      </c>
      <c r="H9" s="114" t="s">
        <v>4</v>
      </c>
      <c r="I9" s="114">
        <v>3.1204499999999999</v>
      </c>
      <c r="J9" s="114" t="s">
        <v>4</v>
      </c>
      <c r="K9" s="78">
        <v>4.1844505816386297</v>
      </c>
      <c r="L9" s="78" t="s">
        <v>4</v>
      </c>
      <c r="M9" s="78">
        <v>5.0999999999999996</v>
      </c>
      <c r="N9" s="114" t="s">
        <v>4</v>
      </c>
      <c r="O9" s="78">
        <v>4.1844505816386297</v>
      </c>
      <c r="P9" s="78" t="s">
        <v>4</v>
      </c>
      <c r="Q9" s="78">
        <v>5.0999999999999996</v>
      </c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</row>
    <row r="10" spans="1:222" s="21" customFormat="1">
      <c r="A10" s="266"/>
      <c r="B10" s="257"/>
      <c r="C10" s="35" t="s">
        <v>12</v>
      </c>
      <c r="D10" s="114" t="s">
        <v>4</v>
      </c>
      <c r="E10" s="78">
        <v>5.5963000000000003</v>
      </c>
      <c r="F10" s="114" t="s">
        <v>4</v>
      </c>
      <c r="G10" s="78">
        <v>7.9086115992970099</v>
      </c>
      <c r="H10" s="114" t="s">
        <v>4</v>
      </c>
      <c r="I10" s="78">
        <v>10.987500000000001</v>
      </c>
      <c r="J10" s="114" t="s">
        <v>4</v>
      </c>
      <c r="K10" s="78">
        <v>14.645577035735201</v>
      </c>
      <c r="L10" s="78" t="s">
        <v>4</v>
      </c>
      <c r="M10" s="78">
        <v>17.5</v>
      </c>
      <c r="N10" s="114" t="s">
        <v>4</v>
      </c>
      <c r="O10" s="78">
        <v>14.645577035735201</v>
      </c>
      <c r="P10" s="78" t="s">
        <v>4</v>
      </c>
      <c r="Q10" s="78">
        <v>17.5</v>
      </c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</row>
    <row r="11" spans="1:222" s="21" customFormat="1">
      <c r="A11" s="257" t="s">
        <v>165</v>
      </c>
      <c r="B11" s="35" t="s">
        <v>258</v>
      </c>
      <c r="C11" s="35" t="s">
        <v>12</v>
      </c>
      <c r="D11" s="80">
        <v>1.9</v>
      </c>
      <c r="E11" s="80">
        <v>1.9</v>
      </c>
      <c r="F11" s="80">
        <v>2.81</v>
      </c>
      <c r="G11" s="80">
        <v>2.81</v>
      </c>
      <c r="H11" s="80">
        <v>3.98</v>
      </c>
      <c r="I11" s="80">
        <v>3.98</v>
      </c>
      <c r="J11" s="80">
        <v>5.25</v>
      </c>
      <c r="K11" s="80">
        <v>5.25</v>
      </c>
      <c r="L11" s="80">
        <v>6.25</v>
      </c>
      <c r="M11" s="80">
        <v>6.25</v>
      </c>
      <c r="N11" s="80">
        <v>5.21</v>
      </c>
      <c r="O11" s="80">
        <v>5.21</v>
      </c>
      <c r="P11" s="80">
        <v>6.8</v>
      </c>
      <c r="Q11" s="80">
        <v>6.8</v>
      </c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</row>
    <row r="12" spans="1:222" s="21" customFormat="1">
      <c r="A12" s="257"/>
      <c r="B12" s="35" t="s">
        <v>259</v>
      </c>
      <c r="C12" s="35" t="s">
        <v>12</v>
      </c>
      <c r="D12" s="80" t="s">
        <v>4</v>
      </c>
      <c r="E12" s="80">
        <v>1.75</v>
      </c>
      <c r="F12" s="80" t="s">
        <v>4</v>
      </c>
      <c r="G12" s="80">
        <v>2.86</v>
      </c>
      <c r="H12" s="80" t="s">
        <v>4</v>
      </c>
      <c r="I12" s="80">
        <v>3.47</v>
      </c>
      <c r="J12" s="80" t="s">
        <v>4</v>
      </c>
      <c r="K12" s="80">
        <v>5.15</v>
      </c>
      <c r="L12" s="78" t="s">
        <v>4</v>
      </c>
      <c r="M12" s="80">
        <v>5.86</v>
      </c>
      <c r="N12" s="78" t="s">
        <v>4</v>
      </c>
      <c r="O12" s="80">
        <v>5.46</v>
      </c>
      <c r="P12" s="78" t="s">
        <v>4</v>
      </c>
      <c r="Q12" s="80">
        <v>6.68</v>
      </c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</row>
    <row r="13" spans="1:222" s="21" customFormat="1">
      <c r="A13" s="257"/>
      <c r="B13" s="35" t="s">
        <v>260</v>
      </c>
      <c r="C13" s="35" t="s">
        <v>17</v>
      </c>
      <c r="D13" s="42">
        <v>8.73</v>
      </c>
      <c r="E13" s="42">
        <v>8.73</v>
      </c>
      <c r="F13" s="42">
        <v>13.1</v>
      </c>
      <c r="G13" s="42">
        <v>13.1</v>
      </c>
      <c r="H13" s="42">
        <v>18.14</v>
      </c>
      <c r="I13" s="42">
        <v>18.14</v>
      </c>
      <c r="J13" s="42">
        <v>24.94</v>
      </c>
      <c r="K13" s="42">
        <v>24.94</v>
      </c>
      <c r="L13" s="80">
        <v>28.5</v>
      </c>
      <c r="M13" s="80">
        <v>28.5</v>
      </c>
      <c r="N13" s="42">
        <v>8.77</v>
      </c>
      <c r="O13" s="42">
        <v>8.77</v>
      </c>
      <c r="P13" s="80">
        <v>10.8</v>
      </c>
      <c r="Q13" s="80">
        <v>10.8</v>
      </c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</row>
    <row r="14" spans="1:222" s="21" customFormat="1">
      <c r="A14" s="257"/>
      <c r="B14" s="35" t="s">
        <v>261</v>
      </c>
      <c r="C14" s="35" t="s">
        <v>17</v>
      </c>
      <c r="D14" s="42" t="s">
        <v>4</v>
      </c>
      <c r="E14" s="42">
        <v>8.11</v>
      </c>
      <c r="F14" s="80" t="s">
        <v>4</v>
      </c>
      <c r="G14" s="42">
        <v>13.8</v>
      </c>
      <c r="H14" s="80" t="s">
        <v>4</v>
      </c>
      <c r="I14" s="42">
        <v>16.2</v>
      </c>
      <c r="J14" s="80" t="s">
        <v>4</v>
      </c>
      <c r="K14" s="42">
        <v>23.2</v>
      </c>
      <c r="L14" s="78" t="s">
        <v>4</v>
      </c>
      <c r="M14" s="80">
        <v>26.6</v>
      </c>
      <c r="N14" s="78" t="s">
        <v>4</v>
      </c>
      <c r="O14" s="42">
        <v>8.14</v>
      </c>
      <c r="P14" s="78" t="s">
        <v>4</v>
      </c>
      <c r="Q14" s="80">
        <v>9.9600000000000009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</row>
    <row r="15" spans="1:222" s="21" customFormat="1">
      <c r="A15" s="321" t="s">
        <v>170</v>
      </c>
      <c r="B15" s="264" t="s">
        <v>171</v>
      </c>
      <c r="C15" s="45" t="s">
        <v>172</v>
      </c>
      <c r="D15" s="42">
        <f>D16/3.412</f>
        <v>2.7765780218424143</v>
      </c>
      <c r="E15" s="42">
        <f t="shared" ref="E15" si="0">E16/3.412</f>
        <v>2.7765780218424143</v>
      </c>
      <c r="F15" s="42">
        <f t="shared" ref="F15:K15" si="1">F16/3.412</f>
        <v>2.5032020125744179</v>
      </c>
      <c r="G15" s="42">
        <f t="shared" si="1"/>
        <v>2.5032020125744179</v>
      </c>
      <c r="H15" s="42">
        <f t="shared" si="1"/>
        <v>2.6510041414575807</v>
      </c>
      <c r="I15" s="42">
        <f t="shared" si="1"/>
        <v>2.6510041414575807</v>
      </c>
      <c r="J15" s="42">
        <f t="shared" si="1"/>
        <v>2.6796181544129962</v>
      </c>
      <c r="K15" s="42">
        <f t="shared" si="1"/>
        <v>2.6796181544129962</v>
      </c>
      <c r="L15" s="42">
        <f t="shared" ref="L15" si="2">L16/3.412</f>
        <v>2.7198124267291908</v>
      </c>
      <c r="M15" s="42">
        <f t="shared" ref="M15" si="3">M16/3.412</f>
        <v>2.7198124267291908</v>
      </c>
      <c r="N15" s="42" t="e">
        <f t="shared" ref="N15" si="4">N16/3.412</f>
        <v>#REF!</v>
      </c>
      <c r="O15" s="42" t="e">
        <f t="shared" ref="O15" si="5">O16/3.412</f>
        <v>#REF!</v>
      </c>
      <c r="P15" s="42" t="e">
        <f t="shared" ref="P15" si="6">P16/3.412</f>
        <v>#REF!</v>
      </c>
      <c r="Q15" s="42" t="e">
        <f t="shared" ref="Q15" si="7">Q16/3.412</f>
        <v>#REF!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</row>
    <row r="16" spans="1:222" s="21" customFormat="1">
      <c r="A16" s="322"/>
      <c r="B16" s="266"/>
      <c r="C16" s="47" t="s">
        <v>173</v>
      </c>
      <c r="D16" s="46">
        <f>D5/D11/1000</f>
        <v>9.4736842105263168</v>
      </c>
      <c r="E16" s="46">
        <f t="shared" ref="E16" si="8">E5/E11/1000</f>
        <v>9.4736842105263168</v>
      </c>
      <c r="F16" s="46">
        <f t="shared" ref="F16:K16" si="9">F5/F11/1000</f>
        <v>8.5409252669039137</v>
      </c>
      <c r="G16" s="46">
        <f t="shared" si="9"/>
        <v>8.5409252669039137</v>
      </c>
      <c r="H16" s="46">
        <f t="shared" si="9"/>
        <v>9.0452261306532655</v>
      </c>
      <c r="I16" s="46">
        <f t="shared" si="9"/>
        <v>9.0452261306532655</v>
      </c>
      <c r="J16" s="46">
        <f t="shared" si="9"/>
        <v>9.1428571428571423</v>
      </c>
      <c r="K16" s="46">
        <f t="shared" si="9"/>
        <v>9.1428571428571423</v>
      </c>
      <c r="L16" s="46">
        <f t="shared" ref="L16" si="10">L5/L11/1000</f>
        <v>9.2799999999999994</v>
      </c>
      <c r="M16" s="46">
        <f>M5/M11/1000</f>
        <v>9.2799999999999994</v>
      </c>
      <c r="N16" s="46" t="e">
        <f>#REF!/N11/1000</f>
        <v>#REF!</v>
      </c>
      <c r="O16" s="46" t="e">
        <f>#REF!/O11/1000</f>
        <v>#REF!</v>
      </c>
      <c r="P16" s="46" t="e">
        <f>#REF!/P11/1000</f>
        <v>#REF!</v>
      </c>
      <c r="Q16" s="46" t="e">
        <f>#REF!/Q11/1000</f>
        <v>#REF!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</row>
    <row r="17" spans="1:191" s="21" customFormat="1">
      <c r="A17" s="322"/>
      <c r="B17" s="261" t="s">
        <v>174</v>
      </c>
      <c r="C17" s="45" t="s">
        <v>172</v>
      </c>
      <c r="D17" s="46" t="s">
        <v>4</v>
      </c>
      <c r="E17" s="42">
        <f t="shared" ref="E17" si="11">E18/3.412</f>
        <v>3.1820465583654332</v>
      </c>
      <c r="F17" s="42" t="s">
        <v>4</v>
      </c>
      <c r="G17" s="42">
        <f t="shared" ref="G17" si="12">G18/3.412</f>
        <v>2.7668697070807271</v>
      </c>
      <c r="H17" s="42" t="s">
        <v>4</v>
      </c>
      <c r="I17" s="42">
        <f>I18/3.412</f>
        <v>3.1673260335618312</v>
      </c>
      <c r="J17" s="42" t="s">
        <v>4</v>
      </c>
      <c r="K17" s="42">
        <f>K18/3.412</f>
        <v>2.8454683071739946</v>
      </c>
      <c r="L17" s="42" t="s">
        <v>4</v>
      </c>
      <c r="M17" s="42">
        <f t="shared" ref="M17" si="13">M18/3.412</f>
        <v>3.0008522420367383</v>
      </c>
      <c r="N17" s="42" t="s">
        <v>4</v>
      </c>
      <c r="O17" s="42" t="e">
        <f t="shared" ref="O17" si="14">O18/3.412</f>
        <v>#REF!</v>
      </c>
      <c r="P17" s="42" t="s">
        <v>4</v>
      </c>
      <c r="Q17" s="42" t="e">
        <f t="shared" ref="Q17" si="15">Q18/3.412</f>
        <v>#REF!</v>
      </c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</row>
    <row r="18" spans="1:191" s="21" customFormat="1">
      <c r="A18" s="323"/>
      <c r="B18" s="263"/>
      <c r="C18" s="47" t="s">
        <v>173</v>
      </c>
      <c r="D18" s="46" t="s">
        <v>4</v>
      </c>
      <c r="E18" s="42">
        <f t="shared" ref="E18" si="16">E8/E12/1000</f>
        <v>10.857142857142858</v>
      </c>
      <c r="F18" s="80" t="s">
        <v>4</v>
      </c>
      <c r="G18" s="42">
        <f t="shared" ref="G18" si="17">G8/G12/1000</f>
        <v>9.44055944055944</v>
      </c>
      <c r="H18" s="80" t="s">
        <v>4</v>
      </c>
      <c r="I18" s="42">
        <f>I8/I12/1000</f>
        <v>10.806916426512968</v>
      </c>
      <c r="J18" s="80" t="s">
        <v>4</v>
      </c>
      <c r="K18" s="42">
        <f>K8/K12/1000</f>
        <v>9.7087378640776691</v>
      </c>
      <c r="L18" s="80" t="s">
        <v>4</v>
      </c>
      <c r="M18" s="42">
        <f t="shared" ref="M18" si="18">M8/M12/1000</f>
        <v>10.238907849829351</v>
      </c>
      <c r="N18" s="80" t="s">
        <v>4</v>
      </c>
      <c r="O18" s="42" t="e">
        <f>#REF!/O12/1000</f>
        <v>#REF!</v>
      </c>
      <c r="P18" s="80" t="s">
        <v>4</v>
      </c>
      <c r="Q18" s="42" t="e">
        <f>#REF!/Q12/1000</f>
        <v>#REF!</v>
      </c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</row>
    <row r="19" spans="1:191" s="21" customFormat="1" ht="16.5" customHeight="1">
      <c r="A19" s="324" t="s">
        <v>175</v>
      </c>
      <c r="B19" s="51" t="s">
        <v>176</v>
      </c>
      <c r="C19" s="51"/>
      <c r="D19" s="50" t="s">
        <v>177</v>
      </c>
      <c r="E19" s="50" t="s">
        <v>177</v>
      </c>
      <c r="F19" s="50" t="s">
        <v>178</v>
      </c>
      <c r="G19" s="50" t="s">
        <v>178</v>
      </c>
      <c r="H19" s="50" t="s">
        <v>262</v>
      </c>
      <c r="I19" s="50" t="s">
        <v>262</v>
      </c>
      <c r="J19" s="50" t="s">
        <v>262</v>
      </c>
      <c r="K19" s="50" t="s">
        <v>262</v>
      </c>
      <c r="L19" s="50" t="s">
        <v>262</v>
      </c>
      <c r="M19" s="50" t="s">
        <v>262</v>
      </c>
      <c r="N19" s="50" t="s">
        <v>262</v>
      </c>
      <c r="O19" s="50" t="s">
        <v>262</v>
      </c>
      <c r="P19" s="50" t="s">
        <v>262</v>
      </c>
      <c r="Q19" s="50" t="s">
        <v>262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</row>
    <row r="20" spans="1:191" s="21" customFormat="1">
      <c r="A20" s="325"/>
      <c r="B20" s="51" t="s">
        <v>179</v>
      </c>
      <c r="C20" s="51"/>
      <c r="D20" s="50" t="s">
        <v>263</v>
      </c>
      <c r="E20" s="50" t="s">
        <v>263</v>
      </c>
      <c r="F20" s="50" t="s">
        <v>263</v>
      </c>
      <c r="G20" s="50" t="s">
        <v>263</v>
      </c>
      <c r="H20" s="50" t="s">
        <v>263</v>
      </c>
      <c r="I20" s="50" t="s">
        <v>263</v>
      </c>
      <c r="J20" s="50" t="s">
        <v>263</v>
      </c>
      <c r="K20" s="50" t="s">
        <v>263</v>
      </c>
      <c r="L20" s="50" t="s">
        <v>263</v>
      </c>
      <c r="M20" s="50" t="s">
        <v>263</v>
      </c>
      <c r="N20" s="50" t="s">
        <v>263</v>
      </c>
      <c r="O20" s="50" t="s">
        <v>263</v>
      </c>
      <c r="P20" s="50" t="s">
        <v>263</v>
      </c>
      <c r="Q20" s="50" t="s">
        <v>263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</row>
    <row r="21" spans="1:191" s="21" customFormat="1">
      <c r="A21" s="325"/>
      <c r="B21" s="51" t="s">
        <v>151</v>
      </c>
      <c r="C21" s="51" t="s">
        <v>15</v>
      </c>
      <c r="D21" s="50">
        <v>100</v>
      </c>
      <c r="E21" s="50">
        <v>100</v>
      </c>
      <c r="F21" s="50">
        <v>160</v>
      </c>
      <c r="G21" s="50">
        <v>160</v>
      </c>
      <c r="H21" s="50">
        <v>180</v>
      </c>
      <c r="I21" s="50">
        <v>180</v>
      </c>
      <c r="J21" s="50">
        <v>180</v>
      </c>
      <c r="K21" s="50">
        <v>180</v>
      </c>
      <c r="L21" s="50">
        <v>180</v>
      </c>
      <c r="M21" s="50">
        <v>180</v>
      </c>
      <c r="N21" s="50">
        <v>180</v>
      </c>
      <c r="O21" s="50">
        <v>180</v>
      </c>
      <c r="P21" s="50">
        <v>180</v>
      </c>
      <c r="Q21" s="50">
        <v>180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</row>
    <row r="22" spans="1:191" s="21" customFormat="1">
      <c r="A22" s="325"/>
      <c r="B22" s="51" t="s">
        <v>180</v>
      </c>
      <c r="C22" s="51" t="s">
        <v>30</v>
      </c>
      <c r="D22" s="50">
        <v>3</v>
      </c>
      <c r="E22" s="50">
        <v>3</v>
      </c>
      <c r="F22" s="50">
        <v>2.5</v>
      </c>
      <c r="G22" s="50">
        <v>2.5</v>
      </c>
      <c r="H22" s="50">
        <v>5</v>
      </c>
      <c r="I22" s="50">
        <v>5</v>
      </c>
      <c r="J22" s="50">
        <v>6</v>
      </c>
      <c r="K22" s="50">
        <v>6</v>
      </c>
      <c r="L22" s="50">
        <v>6</v>
      </c>
      <c r="M22" s="50">
        <v>6</v>
      </c>
      <c r="N22" s="50">
        <v>6</v>
      </c>
      <c r="O22" s="50">
        <v>6</v>
      </c>
      <c r="P22" s="50">
        <v>6</v>
      </c>
      <c r="Q22" s="50">
        <v>6</v>
      </c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</row>
    <row r="23" spans="1:191" s="21" customFormat="1">
      <c r="A23" s="326"/>
      <c r="B23" s="51" t="s">
        <v>181</v>
      </c>
      <c r="C23" s="51" t="s">
        <v>36</v>
      </c>
      <c r="D23" s="50" t="s">
        <v>182</v>
      </c>
      <c r="E23" s="50" t="s">
        <v>182</v>
      </c>
      <c r="F23" s="50" t="s">
        <v>183</v>
      </c>
      <c r="G23" s="50" t="s">
        <v>183</v>
      </c>
      <c r="H23" s="50" t="s">
        <v>183</v>
      </c>
      <c r="I23" s="50" t="s">
        <v>183</v>
      </c>
      <c r="J23" s="50" t="s">
        <v>184</v>
      </c>
      <c r="K23" s="50" t="s">
        <v>184</v>
      </c>
      <c r="L23" s="50" t="s">
        <v>184</v>
      </c>
      <c r="M23" s="50" t="s">
        <v>184</v>
      </c>
      <c r="N23" s="50" t="s">
        <v>184</v>
      </c>
      <c r="O23" s="50" t="s">
        <v>184</v>
      </c>
      <c r="P23" s="50" t="s">
        <v>184</v>
      </c>
      <c r="Q23" s="50" t="s">
        <v>184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</row>
    <row r="24" spans="1:191" s="21" customFormat="1">
      <c r="A24" s="324" t="s">
        <v>185</v>
      </c>
      <c r="B24" s="51" t="s">
        <v>38</v>
      </c>
      <c r="C24" s="51"/>
      <c r="D24" s="50">
        <v>2</v>
      </c>
      <c r="E24" s="50">
        <v>2</v>
      </c>
      <c r="F24" s="50">
        <v>3</v>
      </c>
      <c r="G24" s="50">
        <v>3</v>
      </c>
      <c r="H24" s="50">
        <v>3</v>
      </c>
      <c r="I24" s="50">
        <v>3</v>
      </c>
      <c r="J24" s="50">
        <v>3</v>
      </c>
      <c r="K24" s="50">
        <v>3</v>
      </c>
      <c r="L24" s="50">
        <v>3</v>
      </c>
      <c r="M24" s="50">
        <v>3</v>
      </c>
      <c r="N24" s="50">
        <v>3</v>
      </c>
      <c r="O24" s="50">
        <v>3</v>
      </c>
      <c r="P24" s="50">
        <v>3</v>
      </c>
      <c r="Q24" s="50">
        <v>3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</row>
    <row r="25" spans="1:191" s="21" customFormat="1">
      <c r="A25" s="325"/>
      <c r="B25" s="51" t="s">
        <v>186</v>
      </c>
      <c r="C25" s="51" t="s">
        <v>40</v>
      </c>
      <c r="D25" s="50" t="s">
        <v>187</v>
      </c>
      <c r="E25" s="50" t="s">
        <v>187</v>
      </c>
      <c r="F25" s="50" t="s">
        <v>187</v>
      </c>
      <c r="G25" s="50" t="s">
        <v>187</v>
      </c>
      <c r="H25" s="50" t="s">
        <v>187</v>
      </c>
      <c r="I25" s="50" t="s">
        <v>187</v>
      </c>
      <c r="J25" s="50" t="s">
        <v>187</v>
      </c>
      <c r="K25" s="50" t="s">
        <v>187</v>
      </c>
      <c r="L25" s="50" t="s">
        <v>187</v>
      </c>
      <c r="M25" s="50" t="s">
        <v>187</v>
      </c>
      <c r="N25" s="50" t="s">
        <v>187</v>
      </c>
      <c r="O25" s="50" t="s">
        <v>187</v>
      </c>
      <c r="P25" s="50" t="s">
        <v>187</v>
      </c>
      <c r="Q25" s="50" t="s">
        <v>187</v>
      </c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</row>
    <row r="26" spans="1:191" s="21" customFormat="1">
      <c r="A26" s="325"/>
      <c r="B26" s="51" t="s">
        <v>153</v>
      </c>
      <c r="C26" s="51" t="s">
        <v>40</v>
      </c>
      <c r="D26" s="50">
        <v>1.5</v>
      </c>
      <c r="E26" s="50">
        <v>1.5</v>
      </c>
      <c r="F26" s="50">
        <v>1.6</v>
      </c>
      <c r="G26" s="50">
        <v>1.6</v>
      </c>
      <c r="H26" s="50">
        <v>1.5</v>
      </c>
      <c r="I26" s="50">
        <v>1.5</v>
      </c>
      <c r="J26" s="50">
        <v>1.6</v>
      </c>
      <c r="K26" s="50">
        <v>1.6</v>
      </c>
      <c r="L26" s="50">
        <v>1.6</v>
      </c>
      <c r="M26" s="50">
        <v>1.6</v>
      </c>
      <c r="N26" s="50">
        <v>1.6</v>
      </c>
      <c r="O26" s="50">
        <v>1.6</v>
      </c>
      <c r="P26" s="50">
        <v>1.6</v>
      </c>
      <c r="Q26" s="50">
        <v>1.6</v>
      </c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</row>
    <row r="27" spans="1:191" s="21" customFormat="1">
      <c r="A27" s="325"/>
      <c r="B27" s="51" t="s">
        <v>188</v>
      </c>
      <c r="C27" s="51"/>
      <c r="D27" s="52" t="s">
        <v>154</v>
      </c>
      <c r="E27" s="52" t="s">
        <v>154</v>
      </c>
      <c r="F27" s="52" t="s">
        <v>154</v>
      </c>
      <c r="G27" s="52" t="s">
        <v>154</v>
      </c>
      <c r="H27" s="52" t="s">
        <v>154</v>
      </c>
      <c r="I27" s="52" t="s">
        <v>154</v>
      </c>
      <c r="J27" s="52" t="s">
        <v>154</v>
      </c>
      <c r="K27" s="52" t="s">
        <v>154</v>
      </c>
      <c r="L27" s="52" t="s">
        <v>154</v>
      </c>
      <c r="M27" s="52" t="s">
        <v>154</v>
      </c>
      <c r="N27" s="52" t="s">
        <v>154</v>
      </c>
      <c r="O27" s="52" t="s">
        <v>154</v>
      </c>
      <c r="P27" s="52" t="s">
        <v>154</v>
      </c>
      <c r="Q27" s="52" t="s">
        <v>154</v>
      </c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</row>
    <row r="28" spans="1:191" s="21" customFormat="1">
      <c r="A28" s="325"/>
      <c r="B28" s="51" t="s">
        <v>46</v>
      </c>
      <c r="C28" s="51" t="s">
        <v>40</v>
      </c>
      <c r="D28" s="50" t="s">
        <v>190</v>
      </c>
      <c r="E28" s="50" t="s">
        <v>190</v>
      </c>
      <c r="F28" s="50" t="s">
        <v>190</v>
      </c>
      <c r="G28" s="50" t="s">
        <v>190</v>
      </c>
      <c r="H28" s="50" t="s">
        <v>190</v>
      </c>
      <c r="I28" s="50" t="s">
        <v>190</v>
      </c>
      <c r="J28" s="50" t="s">
        <v>190</v>
      </c>
      <c r="K28" s="50" t="s">
        <v>190</v>
      </c>
      <c r="L28" s="50" t="s">
        <v>190</v>
      </c>
      <c r="M28" s="50" t="s">
        <v>190</v>
      </c>
      <c r="N28" s="50" t="s">
        <v>190</v>
      </c>
      <c r="O28" s="50" t="s">
        <v>190</v>
      </c>
      <c r="P28" s="50" t="s">
        <v>190</v>
      </c>
      <c r="Q28" s="50" t="s">
        <v>190</v>
      </c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</row>
    <row r="29" spans="1:191" s="21" customFormat="1">
      <c r="A29" s="325"/>
      <c r="B29" s="51" t="s">
        <v>49</v>
      </c>
      <c r="C29" s="51" t="s">
        <v>40</v>
      </c>
      <c r="D29" s="50" t="s">
        <v>191</v>
      </c>
      <c r="E29" s="50" t="s">
        <v>191</v>
      </c>
      <c r="F29" s="50" t="s">
        <v>192</v>
      </c>
      <c r="G29" s="50" t="s">
        <v>192</v>
      </c>
      <c r="H29" s="50" t="s">
        <v>192</v>
      </c>
      <c r="I29" s="50" t="s">
        <v>192</v>
      </c>
      <c r="J29" s="50" t="s">
        <v>193</v>
      </c>
      <c r="K29" s="50" t="s">
        <v>193</v>
      </c>
      <c r="L29" s="50" t="s">
        <v>193</v>
      </c>
      <c r="M29" s="50" t="s">
        <v>193</v>
      </c>
      <c r="N29" s="50" t="s">
        <v>193</v>
      </c>
      <c r="O29" s="50" t="s">
        <v>193</v>
      </c>
      <c r="P29" s="50" t="s">
        <v>193</v>
      </c>
      <c r="Q29" s="50" t="s">
        <v>193</v>
      </c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</row>
    <row r="30" spans="1:191" s="21" customFormat="1">
      <c r="A30" s="325"/>
      <c r="B30" s="51" t="s">
        <v>157</v>
      </c>
      <c r="C30" s="51"/>
      <c r="D30" s="50">
        <v>18</v>
      </c>
      <c r="E30" s="50">
        <v>18</v>
      </c>
      <c r="F30" s="50">
        <v>27</v>
      </c>
      <c r="G30" s="50">
        <v>27</v>
      </c>
      <c r="H30" s="50">
        <v>27</v>
      </c>
      <c r="I30" s="50">
        <v>27</v>
      </c>
      <c r="J30" s="50">
        <v>27</v>
      </c>
      <c r="K30" s="50">
        <v>27</v>
      </c>
      <c r="L30" s="50">
        <v>27</v>
      </c>
      <c r="M30" s="50">
        <v>27</v>
      </c>
      <c r="N30" s="50">
        <v>27</v>
      </c>
      <c r="O30" s="50">
        <v>27</v>
      </c>
      <c r="P30" s="50">
        <v>27</v>
      </c>
      <c r="Q30" s="50">
        <v>27</v>
      </c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</row>
    <row r="31" spans="1:191" s="21" customFormat="1">
      <c r="A31" s="325"/>
      <c r="B31" s="51" t="s">
        <v>158</v>
      </c>
      <c r="C31" s="51"/>
      <c r="D31" s="50">
        <v>3</v>
      </c>
      <c r="E31" s="50">
        <v>3</v>
      </c>
      <c r="F31" s="50">
        <v>5</v>
      </c>
      <c r="G31" s="50">
        <v>5</v>
      </c>
      <c r="H31" s="50">
        <v>5</v>
      </c>
      <c r="I31" s="50">
        <v>5</v>
      </c>
      <c r="J31" s="50">
        <v>9</v>
      </c>
      <c r="K31" s="50">
        <v>9</v>
      </c>
      <c r="L31" s="50">
        <v>9</v>
      </c>
      <c r="M31" s="50">
        <v>9</v>
      </c>
      <c r="N31" s="50">
        <v>9</v>
      </c>
      <c r="O31" s="50">
        <v>9</v>
      </c>
      <c r="P31" s="50">
        <v>9</v>
      </c>
      <c r="Q31" s="50">
        <v>9</v>
      </c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</row>
    <row r="32" spans="1:191" s="21" customFormat="1">
      <c r="A32" s="326"/>
      <c r="B32" s="51" t="s">
        <v>159</v>
      </c>
      <c r="C32" s="51" t="s">
        <v>194</v>
      </c>
      <c r="D32" s="53">
        <v>6.9626451491520003</v>
      </c>
      <c r="E32" s="53">
        <v>6.9626451491520003</v>
      </c>
      <c r="F32" s="53">
        <v>9.8406705373199994</v>
      </c>
      <c r="G32" s="53">
        <v>9.8406705373199994</v>
      </c>
      <c r="H32" s="53">
        <v>10.443967723728001</v>
      </c>
      <c r="I32" s="53">
        <v>10.443967723728001</v>
      </c>
      <c r="J32" s="53">
        <v>15.558684557399999</v>
      </c>
      <c r="K32" s="53">
        <v>15.558684557399999</v>
      </c>
      <c r="L32" s="53">
        <v>15.558684557399999</v>
      </c>
      <c r="M32" s="53">
        <v>15.558684557399999</v>
      </c>
      <c r="N32" s="53">
        <v>15.558684557399999</v>
      </c>
      <c r="O32" s="53">
        <v>15.558684557399999</v>
      </c>
      <c r="P32" s="53">
        <v>15.558684557399999</v>
      </c>
      <c r="Q32" s="53">
        <v>15.558684557399999</v>
      </c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</row>
    <row r="33" spans="1:191" s="21" customFormat="1">
      <c r="A33" s="327" t="s">
        <v>195</v>
      </c>
      <c r="B33" s="98" t="s">
        <v>196</v>
      </c>
      <c r="C33" s="51" t="s">
        <v>197</v>
      </c>
      <c r="D33" s="50" t="s">
        <v>198</v>
      </c>
      <c r="E33" s="50" t="s">
        <v>198</v>
      </c>
      <c r="F33" s="50" t="s">
        <v>199</v>
      </c>
      <c r="G33" s="50" t="s">
        <v>199</v>
      </c>
      <c r="H33" s="50" t="s">
        <v>200</v>
      </c>
      <c r="I33" s="50" t="s">
        <v>200</v>
      </c>
      <c r="J33" s="50" t="s">
        <v>201</v>
      </c>
      <c r="K33" s="50" t="s">
        <v>201</v>
      </c>
      <c r="L33" s="50" t="s">
        <v>201</v>
      </c>
      <c r="M33" s="50" t="s">
        <v>201</v>
      </c>
      <c r="N33" s="50" t="s">
        <v>201</v>
      </c>
      <c r="O33" s="50" t="s">
        <v>201</v>
      </c>
      <c r="P33" s="50" t="s">
        <v>201</v>
      </c>
      <c r="Q33" s="50" t="s">
        <v>201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</row>
    <row r="34" spans="1:191" s="21" customFormat="1">
      <c r="A34" s="328"/>
      <c r="B34" s="98" t="s">
        <v>264</v>
      </c>
      <c r="C34" s="34" t="s">
        <v>15</v>
      </c>
      <c r="D34" s="50">
        <v>149</v>
      </c>
      <c r="E34" s="50">
        <v>149</v>
      </c>
      <c r="F34" s="50">
        <v>214</v>
      </c>
      <c r="G34" s="50">
        <v>214</v>
      </c>
      <c r="H34" s="50">
        <v>260</v>
      </c>
      <c r="I34" s="50">
        <v>260</v>
      </c>
      <c r="J34" s="50">
        <v>316</v>
      </c>
      <c r="K34" s="50">
        <v>316</v>
      </c>
      <c r="L34" s="50">
        <v>316</v>
      </c>
      <c r="M34" s="50">
        <v>316</v>
      </c>
      <c r="N34" s="50">
        <v>316</v>
      </c>
      <c r="O34" s="50">
        <v>316</v>
      </c>
      <c r="P34" s="50">
        <v>316</v>
      </c>
      <c r="Q34" s="50">
        <v>316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</row>
    <row r="35" spans="1:191" s="21" customFormat="1">
      <c r="A35" s="328"/>
      <c r="B35" s="98" t="s">
        <v>265</v>
      </c>
      <c r="C35" s="51" t="s">
        <v>17</v>
      </c>
      <c r="D35" s="53">
        <f t="shared" ref="D35" si="19">D34/220</f>
        <v>0.67727272727272725</v>
      </c>
      <c r="E35" s="53">
        <f t="shared" ref="E35:K35" si="20">E34/220</f>
        <v>0.67727272727272725</v>
      </c>
      <c r="F35" s="53">
        <f t="shared" si="20"/>
        <v>0.97272727272727277</v>
      </c>
      <c r="G35" s="53">
        <f t="shared" si="20"/>
        <v>0.97272727272727277</v>
      </c>
      <c r="H35" s="53">
        <f t="shared" si="20"/>
        <v>1.1818181818181819</v>
      </c>
      <c r="I35" s="53">
        <f t="shared" si="20"/>
        <v>1.1818181818181819</v>
      </c>
      <c r="J35" s="53">
        <f t="shared" si="20"/>
        <v>1.4363636363636363</v>
      </c>
      <c r="K35" s="53">
        <f t="shared" si="20"/>
        <v>1.4363636363636363</v>
      </c>
      <c r="L35" s="53">
        <f t="shared" ref="L35" si="21">L34/220</f>
        <v>1.4363636363636363</v>
      </c>
      <c r="M35" s="53">
        <f>M34/220</f>
        <v>1.4363636363636363</v>
      </c>
      <c r="N35" s="53">
        <f>N34/220</f>
        <v>1.4363636363636363</v>
      </c>
      <c r="O35" s="53">
        <f>O34/220</f>
        <v>1.4363636363636363</v>
      </c>
      <c r="P35" s="53">
        <f>P34/220</f>
        <v>1.4363636363636363</v>
      </c>
      <c r="Q35" s="53">
        <f>Q34/220</f>
        <v>1.4363636363636363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</row>
    <row r="36" spans="1:191" s="21" customFormat="1">
      <c r="A36" s="328"/>
      <c r="B36" s="98" t="s">
        <v>266</v>
      </c>
      <c r="C36" s="55" t="s">
        <v>267</v>
      </c>
      <c r="D36" s="50">
        <v>1.5</v>
      </c>
      <c r="E36" s="50">
        <v>1.5</v>
      </c>
      <c r="F36" s="50">
        <v>2.1</v>
      </c>
      <c r="G36" s="50">
        <v>2.1</v>
      </c>
      <c r="H36" s="50">
        <v>3</v>
      </c>
      <c r="I36" s="50">
        <v>3</v>
      </c>
      <c r="J36" s="50">
        <v>5.0999999999999996</v>
      </c>
      <c r="K36" s="50">
        <v>5.0999999999999996</v>
      </c>
      <c r="L36" s="50">
        <v>5.0999999999999996</v>
      </c>
      <c r="M36" s="50">
        <v>5.0999999999999996</v>
      </c>
      <c r="N36" s="50">
        <v>5.0999999999999996</v>
      </c>
      <c r="O36" s="50">
        <v>5.0999999999999996</v>
      </c>
      <c r="P36" s="50">
        <v>5.0999999999999996</v>
      </c>
      <c r="Q36" s="50">
        <v>5.0999999999999996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</row>
    <row r="37" spans="1:191" s="21" customFormat="1">
      <c r="A37" s="328"/>
      <c r="B37" s="98" t="s">
        <v>202</v>
      </c>
      <c r="C37" s="51" t="s">
        <v>59</v>
      </c>
      <c r="D37" s="31" t="s">
        <v>203</v>
      </c>
      <c r="E37" s="31" t="s">
        <v>203</v>
      </c>
      <c r="F37" s="31" t="s">
        <v>204</v>
      </c>
      <c r="G37" s="31" t="s">
        <v>204</v>
      </c>
      <c r="H37" s="31" t="s">
        <v>205</v>
      </c>
      <c r="I37" s="31" t="s">
        <v>205</v>
      </c>
      <c r="J37" s="31" t="s">
        <v>206</v>
      </c>
      <c r="K37" s="31" t="s">
        <v>206</v>
      </c>
      <c r="L37" s="31" t="s">
        <v>206</v>
      </c>
      <c r="M37" s="31" t="s">
        <v>206</v>
      </c>
      <c r="N37" s="31" t="s">
        <v>206</v>
      </c>
      <c r="O37" s="31" t="s">
        <v>206</v>
      </c>
      <c r="P37" s="31" t="s">
        <v>206</v>
      </c>
      <c r="Q37" s="31" t="s">
        <v>206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</row>
    <row r="38" spans="1:191" s="21" customFormat="1">
      <c r="A38" s="328"/>
      <c r="B38" s="98" t="s">
        <v>207</v>
      </c>
      <c r="C38" s="51" t="s">
        <v>208</v>
      </c>
      <c r="D38" s="31" t="s">
        <v>209</v>
      </c>
      <c r="E38" s="31" t="s">
        <v>209</v>
      </c>
      <c r="F38" s="31" t="s">
        <v>209</v>
      </c>
      <c r="G38" s="31" t="s">
        <v>209</v>
      </c>
      <c r="H38" s="31" t="s">
        <v>209</v>
      </c>
      <c r="I38" s="31" t="s">
        <v>209</v>
      </c>
      <c r="J38" s="31" t="s">
        <v>209</v>
      </c>
      <c r="K38" s="31" t="s">
        <v>209</v>
      </c>
      <c r="L38" s="31" t="s">
        <v>209</v>
      </c>
      <c r="M38" s="31" t="s">
        <v>209</v>
      </c>
      <c r="N38" s="31" t="s">
        <v>209</v>
      </c>
      <c r="O38" s="31" t="s">
        <v>209</v>
      </c>
      <c r="P38" s="31" t="s">
        <v>209</v>
      </c>
      <c r="Q38" s="31" t="s">
        <v>209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</row>
    <row r="39" spans="1:191" s="22" customFormat="1">
      <c r="A39" s="328"/>
      <c r="B39" s="98" t="s">
        <v>268</v>
      </c>
      <c r="C39" s="51" t="s">
        <v>40</v>
      </c>
      <c r="D39" s="52" t="s">
        <v>269</v>
      </c>
      <c r="E39" s="52" t="s">
        <v>269</v>
      </c>
      <c r="F39" s="52" t="s">
        <v>269</v>
      </c>
      <c r="G39" s="52" t="s">
        <v>269</v>
      </c>
      <c r="H39" s="52" t="s">
        <v>269</v>
      </c>
      <c r="I39" s="52" t="s">
        <v>269</v>
      </c>
      <c r="J39" s="52" t="s">
        <v>270</v>
      </c>
      <c r="K39" s="52" t="s">
        <v>270</v>
      </c>
      <c r="L39" s="52" t="s">
        <v>270</v>
      </c>
      <c r="M39" s="52" t="s">
        <v>270</v>
      </c>
      <c r="N39" s="52" t="s">
        <v>270</v>
      </c>
      <c r="O39" s="52" t="s">
        <v>270</v>
      </c>
      <c r="P39" s="52" t="s">
        <v>270</v>
      </c>
      <c r="Q39" s="52" t="s">
        <v>270</v>
      </c>
    </row>
    <row r="40" spans="1:191" s="22" customFormat="1">
      <c r="A40" s="328"/>
      <c r="B40" s="98" t="s">
        <v>271</v>
      </c>
      <c r="C40" s="51" t="s">
        <v>40</v>
      </c>
      <c r="D40" s="52" t="s">
        <v>272</v>
      </c>
      <c r="E40" s="52" t="s">
        <v>272</v>
      </c>
      <c r="F40" s="52" t="s">
        <v>272</v>
      </c>
      <c r="G40" s="52" t="s">
        <v>272</v>
      </c>
      <c r="H40" s="52" t="s">
        <v>272</v>
      </c>
      <c r="I40" s="52" t="s">
        <v>272</v>
      </c>
      <c r="J40" s="52" t="s">
        <v>273</v>
      </c>
      <c r="K40" s="52" t="s">
        <v>273</v>
      </c>
      <c r="L40" s="52" t="s">
        <v>273</v>
      </c>
      <c r="M40" s="52" t="s">
        <v>273</v>
      </c>
      <c r="N40" s="52" t="s">
        <v>273</v>
      </c>
      <c r="O40" s="52" t="s">
        <v>273</v>
      </c>
      <c r="P40" s="52" t="s">
        <v>273</v>
      </c>
      <c r="Q40" s="52" t="s">
        <v>273</v>
      </c>
    </row>
    <row r="41" spans="1:191" s="22" customFormat="1">
      <c r="A41" s="328"/>
      <c r="B41" s="98" t="s">
        <v>212</v>
      </c>
      <c r="C41" s="51" t="s">
        <v>213</v>
      </c>
      <c r="D41" s="50">
        <v>34</v>
      </c>
      <c r="E41" s="50">
        <v>34</v>
      </c>
      <c r="F41" s="50">
        <v>36</v>
      </c>
      <c r="G41" s="50">
        <v>36</v>
      </c>
      <c r="H41" s="50">
        <v>36</v>
      </c>
      <c r="I41" s="50">
        <v>36</v>
      </c>
      <c r="J41" s="50">
        <v>52</v>
      </c>
      <c r="K41" s="50">
        <v>52</v>
      </c>
      <c r="L41" s="50">
        <v>52</v>
      </c>
      <c r="M41" s="50">
        <v>52</v>
      </c>
      <c r="N41" s="50">
        <v>52</v>
      </c>
      <c r="O41" s="50">
        <v>52</v>
      </c>
      <c r="P41" s="50">
        <v>52</v>
      </c>
      <c r="Q41" s="50">
        <v>52</v>
      </c>
    </row>
    <row r="42" spans="1:191" s="22" customFormat="1">
      <c r="A42" s="329"/>
      <c r="B42" s="98" t="s">
        <v>214</v>
      </c>
      <c r="C42" s="51" t="s">
        <v>213</v>
      </c>
      <c r="D42" s="50">
        <v>40</v>
      </c>
      <c r="E42" s="50">
        <v>40</v>
      </c>
      <c r="F42" s="50">
        <v>42</v>
      </c>
      <c r="G42" s="50">
        <v>42</v>
      </c>
      <c r="H42" s="50">
        <v>42</v>
      </c>
      <c r="I42" s="50">
        <v>42</v>
      </c>
      <c r="J42" s="50">
        <v>59</v>
      </c>
      <c r="K42" s="50">
        <v>59</v>
      </c>
      <c r="L42" s="50">
        <v>59</v>
      </c>
      <c r="M42" s="50">
        <v>59</v>
      </c>
      <c r="N42" s="50">
        <v>59</v>
      </c>
      <c r="O42" s="50">
        <v>59</v>
      </c>
      <c r="P42" s="50">
        <v>59</v>
      </c>
      <c r="Q42" s="50">
        <v>59</v>
      </c>
    </row>
    <row r="43" spans="1:191" s="21" customFormat="1" ht="16.5" customHeight="1">
      <c r="A43" s="324" t="s">
        <v>274</v>
      </c>
      <c r="B43" s="51" t="s">
        <v>81</v>
      </c>
      <c r="C43" s="51" t="s">
        <v>40</v>
      </c>
      <c r="D43" s="73" t="s">
        <v>275</v>
      </c>
      <c r="E43" s="73" t="s">
        <v>275</v>
      </c>
      <c r="F43" s="73" t="s">
        <v>276</v>
      </c>
      <c r="G43" s="73" t="s">
        <v>276</v>
      </c>
      <c r="H43" s="73">
        <v>9.52</v>
      </c>
      <c r="I43" s="73">
        <v>9.52</v>
      </c>
      <c r="J43" s="73" t="s">
        <v>276</v>
      </c>
      <c r="K43" s="73" t="s">
        <v>276</v>
      </c>
      <c r="L43" s="73">
        <v>9.52</v>
      </c>
      <c r="M43" s="73">
        <v>9.52</v>
      </c>
      <c r="N43" s="73">
        <v>9.52</v>
      </c>
      <c r="O43" s="73">
        <v>9.52</v>
      </c>
      <c r="P43" s="73">
        <v>9.52</v>
      </c>
      <c r="Q43" s="73">
        <v>9.52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</row>
    <row r="44" spans="1:191" s="21" customFormat="1">
      <c r="A44" s="326"/>
      <c r="B44" s="51" t="s">
        <v>82</v>
      </c>
      <c r="C44" s="51" t="s">
        <v>40</v>
      </c>
      <c r="D44" s="73" t="s">
        <v>277</v>
      </c>
      <c r="E44" s="73" t="s">
        <v>277</v>
      </c>
      <c r="F44" s="73" t="s">
        <v>278</v>
      </c>
      <c r="G44" s="73" t="s">
        <v>278</v>
      </c>
      <c r="H44" s="73">
        <v>15.88</v>
      </c>
      <c r="I44" s="73">
        <v>15.88</v>
      </c>
      <c r="J44" s="73" t="s">
        <v>279</v>
      </c>
      <c r="K44" s="73" t="s">
        <v>279</v>
      </c>
      <c r="L44" s="73">
        <v>19.05</v>
      </c>
      <c r="M44" s="73">
        <v>19.05</v>
      </c>
      <c r="N44" s="73">
        <v>19.05</v>
      </c>
      <c r="O44" s="73">
        <v>19.05</v>
      </c>
      <c r="P44" s="73">
        <v>19.05</v>
      </c>
      <c r="Q44" s="73">
        <v>19.05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</row>
    <row r="45" spans="1:191" s="22" customFormat="1">
      <c r="A45" s="333" t="s">
        <v>86</v>
      </c>
      <c r="B45" s="334"/>
      <c r="C45" s="51" t="s">
        <v>87</v>
      </c>
      <c r="D45" s="59" t="s">
        <v>88</v>
      </c>
      <c r="E45" s="59" t="s">
        <v>88</v>
      </c>
      <c r="F45" s="59" t="s">
        <v>88</v>
      </c>
      <c r="G45" s="59" t="s">
        <v>88</v>
      </c>
      <c r="H45" s="59" t="s">
        <v>88</v>
      </c>
      <c r="I45" s="59" t="s">
        <v>88</v>
      </c>
      <c r="J45" s="59" t="s">
        <v>88</v>
      </c>
      <c r="K45" s="59" t="s">
        <v>88</v>
      </c>
      <c r="L45" s="59" t="s">
        <v>88</v>
      </c>
      <c r="M45" s="59" t="s">
        <v>88</v>
      </c>
      <c r="N45" s="59" t="s">
        <v>88</v>
      </c>
      <c r="O45" s="59" t="s">
        <v>88</v>
      </c>
      <c r="P45" s="59" t="s">
        <v>88</v>
      </c>
      <c r="Q45" s="59" t="s">
        <v>88</v>
      </c>
    </row>
    <row r="46" spans="1:191" s="22" customFormat="1" ht="17.25" customHeight="1">
      <c r="A46" s="333" t="s">
        <v>215</v>
      </c>
      <c r="B46" s="334"/>
      <c r="C46" s="51" t="s">
        <v>87</v>
      </c>
      <c r="D46" s="59" t="s">
        <v>90</v>
      </c>
      <c r="E46" s="59" t="s">
        <v>91</v>
      </c>
      <c r="F46" s="59" t="s">
        <v>90</v>
      </c>
      <c r="G46" s="59" t="s">
        <v>91</v>
      </c>
      <c r="H46" s="59" t="s">
        <v>90</v>
      </c>
      <c r="I46" s="59" t="s">
        <v>91</v>
      </c>
      <c r="J46" s="59" t="s">
        <v>90</v>
      </c>
      <c r="K46" s="59" t="s">
        <v>91</v>
      </c>
      <c r="L46" s="59" t="s">
        <v>90</v>
      </c>
      <c r="M46" s="59" t="s">
        <v>91</v>
      </c>
      <c r="N46" s="59" t="s">
        <v>90</v>
      </c>
      <c r="O46" s="59" t="s">
        <v>91</v>
      </c>
      <c r="P46" s="59" t="s">
        <v>90</v>
      </c>
      <c r="Q46" s="59" t="s">
        <v>91</v>
      </c>
    </row>
    <row r="47" spans="1:191" s="21" customFormat="1" ht="17.25" customHeight="1">
      <c r="A47" s="333" t="s">
        <v>216</v>
      </c>
      <c r="B47" s="334"/>
      <c r="C47" s="51" t="s">
        <v>217</v>
      </c>
      <c r="D47" s="73" t="s">
        <v>218</v>
      </c>
      <c r="E47" s="73" t="s">
        <v>218</v>
      </c>
      <c r="F47" s="73" t="s">
        <v>219</v>
      </c>
      <c r="G47" s="73" t="s">
        <v>219</v>
      </c>
      <c r="H47" s="73" t="s">
        <v>220</v>
      </c>
      <c r="I47" s="73" t="s">
        <v>220</v>
      </c>
      <c r="J47" s="73" t="s">
        <v>221</v>
      </c>
      <c r="K47" s="73" t="s">
        <v>221</v>
      </c>
      <c r="L47" s="73" t="s">
        <v>222</v>
      </c>
      <c r="M47" s="73" t="s">
        <v>222</v>
      </c>
      <c r="N47" s="73" t="s">
        <v>221</v>
      </c>
      <c r="O47" s="73" t="s">
        <v>221</v>
      </c>
      <c r="P47" s="73" t="s">
        <v>222</v>
      </c>
      <c r="Q47" s="73" t="s">
        <v>222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</row>
    <row r="48" spans="1:191" ht="17.25" customHeight="1">
      <c r="A48" s="330" t="s">
        <v>92</v>
      </c>
      <c r="B48" s="94" t="s">
        <v>223</v>
      </c>
      <c r="C48" s="64" t="s">
        <v>93</v>
      </c>
      <c r="D48" s="31" t="s">
        <v>94</v>
      </c>
      <c r="E48" s="31" t="s">
        <v>94</v>
      </c>
      <c r="F48" s="31" t="s">
        <v>95</v>
      </c>
      <c r="G48" s="31" t="s">
        <v>95</v>
      </c>
      <c r="H48" s="31" t="s">
        <v>95</v>
      </c>
      <c r="I48" s="31" t="s">
        <v>95</v>
      </c>
      <c r="J48" s="31" t="s">
        <v>95</v>
      </c>
      <c r="K48" s="31" t="s">
        <v>95</v>
      </c>
      <c r="L48" s="31" t="s">
        <v>95</v>
      </c>
      <c r="M48" s="31" t="s">
        <v>95</v>
      </c>
      <c r="N48" s="31" t="s">
        <v>95</v>
      </c>
      <c r="O48" s="31" t="s">
        <v>95</v>
      </c>
      <c r="P48" s="31" t="s">
        <v>95</v>
      </c>
      <c r="Q48" s="31" t="s">
        <v>95</v>
      </c>
    </row>
    <row r="49" spans="1:17" ht="17.25" customHeight="1">
      <c r="A49" s="330"/>
      <c r="B49" s="94" t="s">
        <v>224</v>
      </c>
      <c r="C49" s="64" t="s">
        <v>93</v>
      </c>
      <c r="D49" s="31" t="s">
        <v>94</v>
      </c>
      <c r="E49" s="31" t="s">
        <v>94</v>
      </c>
      <c r="F49" s="31" t="s">
        <v>96</v>
      </c>
      <c r="G49" s="31" t="s">
        <v>96</v>
      </c>
      <c r="H49" s="31" t="s">
        <v>280</v>
      </c>
      <c r="I49" s="31" t="s">
        <v>280</v>
      </c>
      <c r="J49" s="31" t="s">
        <v>280</v>
      </c>
      <c r="K49" s="31" t="s">
        <v>280</v>
      </c>
      <c r="L49" s="31" t="s">
        <v>281</v>
      </c>
      <c r="M49" s="31" t="s">
        <v>281</v>
      </c>
      <c r="N49" s="31" t="s">
        <v>97</v>
      </c>
      <c r="O49" s="31" t="s">
        <v>97</v>
      </c>
      <c r="P49" s="31" t="s">
        <v>97</v>
      </c>
      <c r="Q49" s="31" t="s">
        <v>97</v>
      </c>
    </row>
    <row r="50" spans="1:17" ht="17.25" customHeight="1">
      <c r="A50" s="330"/>
      <c r="B50" s="106" t="s">
        <v>98</v>
      </c>
      <c r="C50" s="64" t="s">
        <v>93</v>
      </c>
      <c r="D50" s="63" t="s">
        <v>4</v>
      </c>
      <c r="E50" s="63" t="s">
        <v>100</v>
      </c>
      <c r="F50" s="63" t="s">
        <v>4</v>
      </c>
      <c r="G50" s="63" t="s">
        <v>99</v>
      </c>
      <c r="H50" s="63" t="s">
        <v>100</v>
      </c>
      <c r="I50" s="63" t="s">
        <v>99</v>
      </c>
      <c r="J50" s="63" t="s">
        <v>100</v>
      </c>
      <c r="K50" s="63" t="s">
        <v>99</v>
      </c>
      <c r="L50" s="63" t="s">
        <v>100</v>
      </c>
      <c r="M50" s="63" t="s">
        <v>99</v>
      </c>
      <c r="N50" s="63" t="s">
        <v>100</v>
      </c>
      <c r="O50" s="63" t="s">
        <v>100</v>
      </c>
      <c r="P50" s="63" t="s">
        <v>100</v>
      </c>
      <c r="Q50" s="63" t="s">
        <v>100</v>
      </c>
    </row>
    <row r="51" spans="1:17" ht="16.5" customHeight="1">
      <c r="A51" s="273" t="s">
        <v>225</v>
      </c>
      <c r="B51" s="275"/>
      <c r="C51" s="64"/>
      <c r="D51" s="31" t="s">
        <v>226</v>
      </c>
      <c r="E51" s="31" t="s">
        <v>226</v>
      </c>
      <c r="F51" s="31" t="s">
        <v>226</v>
      </c>
      <c r="G51" s="31" t="s">
        <v>226</v>
      </c>
      <c r="H51" s="31" t="s">
        <v>226</v>
      </c>
      <c r="I51" s="31" t="s">
        <v>226</v>
      </c>
      <c r="J51" s="31" t="s">
        <v>226</v>
      </c>
      <c r="K51" s="31" t="s">
        <v>226</v>
      </c>
      <c r="L51" s="31" t="s">
        <v>226</v>
      </c>
      <c r="M51" s="31" t="s">
        <v>226</v>
      </c>
      <c r="N51" s="31" t="s">
        <v>226</v>
      </c>
      <c r="O51" s="31" t="s">
        <v>226</v>
      </c>
      <c r="P51" s="31" t="s">
        <v>226</v>
      </c>
      <c r="Q51" s="31" t="s">
        <v>226</v>
      </c>
    </row>
    <row r="52" spans="1:17" s="22" customFormat="1">
      <c r="A52" s="319" t="s">
        <v>227</v>
      </c>
      <c r="B52" s="320"/>
      <c r="C52" s="66" t="s">
        <v>228</v>
      </c>
      <c r="D52" s="73" t="s">
        <v>282</v>
      </c>
      <c r="E52" s="73" t="s">
        <v>282</v>
      </c>
      <c r="F52" s="73" t="s">
        <v>283</v>
      </c>
      <c r="G52" s="73" t="s">
        <v>283</v>
      </c>
      <c r="H52" s="73" t="s">
        <v>284</v>
      </c>
      <c r="I52" s="73" t="s">
        <v>284</v>
      </c>
      <c r="J52" s="73" t="s">
        <v>285</v>
      </c>
      <c r="K52" s="73" t="s">
        <v>285</v>
      </c>
      <c r="L52" s="73" t="s">
        <v>285</v>
      </c>
      <c r="M52" s="73" t="s">
        <v>285</v>
      </c>
      <c r="N52" s="73" t="s">
        <v>285</v>
      </c>
      <c r="O52" s="73" t="s">
        <v>285</v>
      </c>
      <c r="P52" s="73" t="s">
        <v>285</v>
      </c>
      <c r="Q52" s="73" t="s">
        <v>285</v>
      </c>
    </row>
    <row r="54" spans="1:17" s="28" customFormat="1" ht="12">
      <c r="A54" s="107" t="s">
        <v>105</v>
      </c>
      <c r="B54" s="108"/>
    </row>
    <row r="55" spans="1:17">
      <c r="D55" s="111"/>
      <c r="E55" s="111"/>
      <c r="F55" s="111"/>
      <c r="G55" s="111"/>
      <c r="H55" s="111"/>
      <c r="I55" s="111"/>
      <c r="J55" s="111"/>
      <c r="K55" s="111"/>
    </row>
    <row r="56" spans="1:17">
      <c r="D56" s="112"/>
      <c r="E56" s="112"/>
      <c r="F56" s="112"/>
      <c r="G56" s="112"/>
      <c r="H56" s="112"/>
      <c r="I56" s="112"/>
      <c r="J56" s="112"/>
      <c r="K56" s="111"/>
    </row>
    <row r="57" spans="1:17">
      <c r="D57" s="112"/>
      <c r="E57" s="112"/>
      <c r="F57" s="112"/>
      <c r="G57" s="112"/>
      <c r="H57" s="112"/>
      <c r="I57" s="112"/>
      <c r="J57" s="112"/>
      <c r="K57" s="111"/>
    </row>
    <row r="58" spans="1:17">
      <c r="D58" s="113"/>
      <c r="E58" s="113"/>
      <c r="F58" s="113"/>
      <c r="G58" s="113"/>
      <c r="H58" s="113"/>
      <c r="I58" s="112"/>
      <c r="J58" s="112"/>
      <c r="K58" s="111"/>
    </row>
    <row r="59" spans="1:17">
      <c r="D59" s="111"/>
      <c r="E59" s="111"/>
      <c r="F59" s="111"/>
      <c r="G59" s="111"/>
      <c r="H59" s="111"/>
      <c r="I59" s="111"/>
      <c r="J59" s="111"/>
      <c r="K59" s="111"/>
    </row>
    <row r="60" spans="1:17">
      <c r="D60" s="111"/>
      <c r="E60" s="111"/>
      <c r="F60" s="111"/>
      <c r="G60" s="111"/>
      <c r="H60" s="111"/>
      <c r="I60" s="111"/>
      <c r="J60" s="111"/>
      <c r="K60" s="111"/>
    </row>
  </sheetData>
  <mergeCells count="20">
    <mergeCell ref="A4:B4"/>
    <mergeCell ref="A45:B45"/>
    <mergeCell ref="A46:B46"/>
    <mergeCell ref="A47:B47"/>
    <mergeCell ref="A1:B2"/>
    <mergeCell ref="A3:C3"/>
    <mergeCell ref="A51:B51"/>
    <mergeCell ref="A52:B52"/>
    <mergeCell ref="A5:A10"/>
    <mergeCell ref="A11:A14"/>
    <mergeCell ref="A15:A18"/>
    <mergeCell ref="A19:A23"/>
    <mergeCell ref="A24:A32"/>
    <mergeCell ref="A33:A42"/>
    <mergeCell ref="A43:A44"/>
    <mergeCell ref="A48:A50"/>
    <mergeCell ref="B5:B7"/>
    <mergeCell ref="B8:B10"/>
    <mergeCell ref="B15:B16"/>
    <mergeCell ref="B17:B18"/>
  </mergeCells>
  <phoneticPr fontId="14" type="noConversion"/>
  <dataValidations count="2">
    <dataValidation allowBlank="1" showInputMessage="1" showErrorMessage="1" prompt="标准单位是kW,请不要输入单位" sqref="D5:M5 G8 I8 L11:M11"/>
    <dataValidation allowBlank="1" showInputMessage="1" showErrorMessage="1" prompt="标准单位是A,请不要输入单位" sqref="E8 K8 L13 P13:Q13 M12:M14"/>
  </dataValidations>
  <hyperlinks>
    <hyperlink ref="A1:B2" location="目录!A1" display="Return"/>
  </hyperlinks>
  <pageMargins left="0.69930555555555596" right="0.69930555555555596" top="0.75" bottom="0.75" header="0.3" footer="0.3"/>
  <pageSetup paperSize="9" orientation="portrait" horizont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59"/>
  <sheetViews>
    <sheetView workbookViewId="0">
      <pane xSplit="3" ySplit="3" topLeftCell="D4" activePane="bottomRight" state="frozen"/>
      <selection pane="topRight"/>
      <selection pane="bottomLeft"/>
      <selection pane="bottomRight" activeCell="E16" sqref="E16"/>
    </sheetView>
  </sheetViews>
  <sheetFormatPr defaultColWidth="9" defaultRowHeight="16.5"/>
  <cols>
    <col min="1" max="1" width="17.125" style="29" customWidth="1"/>
    <col min="2" max="2" width="29" style="29" customWidth="1"/>
    <col min="3" max="3" width="11.125" style="29" customWidth="1"/>
    <col min="4" max="15" width="18.125" style="22" customWidth="1"/>
    <col min="16" max="19" width="9" style="22"/>
    <col min="20" max="189" width="9" style="3"/>
    <col min="190" max="220" width="9" style="4"/>
    <col min="221" max="16384" width="9" style="5"/>
  </cols>
  <sheetData>
    <row r="1" spans="1:220">
      <c r="A1" s="335" t="s">
        <v>0</v>
      </c>
      <c r="B1" s="336"/>
      <c r="C1" s="30" t="s">
        <v>1</v>
      </c>
      <c r="D1" s="73" t="s">
        <v>286</v>
      </c>
      <c r="E1" s="73" t="s">
        <v>287</v>
      </c>
      <c r="F1" s="73" t="s">
        <v>288</v>
      </c>
      <c r="G1" s="73" t="s">
        <v>289</v>
      </c>
      <c r="H1" s="73" t="s">
        <v>290</v>
      </c>
      <c r="I1" s="73" t="s">
        <v>291</v>
      </c>
      <c r="J1" s="73" t="s">
        <v>292</v>
      </c>
      <c r="K1" s="73" t="s">
        <v>293</v>
      </c>
      <c r="L1" s="73" t="s">
        <v>294</v>
      </c>
      <c r="M1" s="73" t="s">
        <v>295</v>
      </c>
      <c r="N1" s="73" t="s">
        <v>296</v>
      </c>
      <c r="O1" s="73" t="s">
        <v>297</v>
      </c>
    </row>
    <row r="2" spans="1:220" s="1" customFormat="1">
      <c r="A2" s="337"/>
      <c r="B2" s="338"/>
      <c r="C2" s="30" t="s">
        <v>2</v>
      </c>
      <c r="D2" s="73" t="s">
        <v>298</v>
      </c>
      <c r="E2" s="73" t="s">
        <v>299</v>
      </c>
      <c r="F2" s="73" t="s">
        <v>300</v>
      </c>
      <c r="G2" s="73" t="s">
        <v>301</v>
      </c>
      <c r="H2" s="73" t="s">
        <v>302</v>
      </c>
      <c r="I2" s="73" t="s">
        <v>303</v>
      </c>
      <c r="J2" s="73" t="s">
        <v>304</v>
      </c>
      <c r="K2" s="73" t="s">
        <v>305</v>
      </c>
      <c r="L2" s="73" t="s">
        <v>306</v>
      </c>
      <c r="M2" s="73" t="s">
        <v>307</v>
      </c>
      <c r="N2" s="73" t="s">
        <v>308</v>
      </c>
      <c r="O2" s="73" t="s">
        <v>309</v>
      </c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</row>
    <row r="3" spans="1:220" s="21" customFormat="1">
      <c r="A3" s="331" t="s">
        <v>5</v>
      </c>
      <c r="B3" s="332"/>
      <c r="C3" s="35" t="s">
        <v>6</v>
      </c>
      <c r="D3" s="73" t="s">
        <v>134</v>
      </c>
      <c r="E3" s="73" t="s">
        <v>134</v>
      </c>
      <c r="F3" s="73" t="s">
        <v>134</v>
      </c>
      <c r="G3" s="73" t="s">
        <v>134</v>
      </c>
      <c r="H3" s="73" t="s">
        <v>134</v>
      </c>
      <c r="I3" s="73" t="s">
        <v>134</v>
      </c>
      <c r="J3" s="73" t="s">
        <v>134</v>
      </c>
      <c r="K3" s="73" t="s">
        <v>134</v>
      </c>
      <c r="L3" s="73" t="s">
        <v>135</v>
      </c>
      <c r="M3" s="73" t="s">
        <v>135</v>
      </c>
      <c r="N3" s="73" t="s">
        <v>135</v>
      </c>
      <c r="O3" s="73" t="s">
        <v>135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</row>
    <row r="4" spans="1:220" s="21" customFormat="1">
      <c r="A4" s="321" t="s">
        <v>8</v>
      </c>
      <c r="B4" s="257" t="s">
        <v>9</v>
      </c>
      <c r="C4" s="35" t="s">
        <v>10</v>
      </c>
      <c r="D4" s="73">
        <v>24000</v>
      </c>
      <c r="E4" s="73">
        <v>24000</v>
      </c>
      <c r="F4" s="73">
        <v>36000</v>
      </c>
      <c r="G4" s="73">
        <v>36000</v>
      </c>
      <c r="H4" s="73">
        <v>48000</v>
      </c>
      <c r="I4" s="73">
        <v>48000</v>
      </c>
      <c r="J4" s="73">
        <v>55000</v>
      </c>
      <c r="K4" s="73">
        <v>55000</v>
      </c>
      <c r="L4" s="73">
        <v>48000</v>
      </c>
      <c r="M4" s="73">
        <v>48000</v>
      </c>
      <c r="N4" s="73">
        <v>55000</v>
      </c>
      <c r="O4" s="73">
        <v>55000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</row>
    <row r="5" spans="1:220" s="21" customFormat="1">
      <c r="A5" s="322"/>
      <c r="B5" s="257"/>
      <c r="C5" s="35" t="s">
        <v>11</v>
      </c>
      <c r="D5" s="74">
        <v>2.038694</v>
      </c>
      <c r="E5" s="74">
        <v>2.038694</v>
      </c>
      <c r="F5" s="74">
        <v>3</v>
      </c>
      <c r="G5" s="74">
        <v>3</v>
      </c>
      <c r="H5" s="86">
        <v>3.9941759999999999</v>
      </c>
      <c r="I5" s="86">
        <v>3.9941759999999999</v>
      </c>
      <c r="J5" s="78">
        <v>4.5999999999999996</v>
      </c>
      <c r="K5" s="78">
        <v>4.5999999999999996</v>
      </c>
      <c r="L5" s="86">
        <v>3.9941759999999999</v>
      </c>
      <c r="M5" s="86">
        <v>3.9941759999999999</v>
      </c>
      <c r="N5" s="78">
        <v>4.5999999999999996</v>
      </c>
      <c r="O5" s="78">
        <v>4.5999999999999996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</row>
    <row r="6" spans="1:220" s="21" customFormat="1">
      <c r="A6" s="322"/>
      <c r="B6" s="257"/>
      <c r="C6" s="35" t="s">
        <v>12</v>
      </c>
      <c r="D6" s="75">
        <v>7.1</v>
      </c>
      <c r="E6" s="75">
        <v>7.1</v>
      </c>
      <c r="F6" s="75">
        <v>10.5</v>
      </c>
      <c r="G6" s="75">
        <v>10.5</v>
      </c>
      <c r="H6" s="74">
        <v>14.1</v>
      </c>
      <c r="I6" s="74">
        <v>14.1</v>
      </c>
      <c r="J6" s="78">
        <v>15.9978</v>
      </c>
      <c r="K6" s="78">
        <v>15.9978</v>
      </c>
      <c r="L6" s="74">
        <v>14.1</v>
      </c>
      <c r="M6" s="74">
        <v>14.1</v>
      </c>
      <c r="N6" s="78">
        <v>15.9978</v>
      </c>
      <c r="O6" s="78">
        <v>15.9978</v>
      </c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</row>
    <row r="7" spans="1:220" s="21" customFormat="1">
      <c r="A7" s="322"/>
      <c r="B7" s="257" t="s">
        <v>13</v>
      </c>
      <c r="C7" s="35" t="s">
        <v>10</v>
      </c>
      <c r="D7" s="73" t="s">
        <v>4</v>
      </c>
      <c r="E7" s="73">
        <v>27000</v>
      </c>
      <c r="F7" s="73" t="s">
        <v>4</v>
      </c>
      <c r="G7" s="73">
        <v>37500</v>
      </c>
      <c r="H7" s="73" t="s">
        <v>4</v>
      </c>
      <c r="I7" s="73">
        <v>51000</v>
      </c>
      <c r="J7" s="73" t="s">
        <v>4</v>
      </c>
      <c r="K7" s="73">
        <v>60000</v>
      </c>
      <c r="L7" s="73" t="s">
        <v>4</v>
      </c>
      <c r="M7" s="73">
        <v>49700</v>
      </c>
      <c r="N7" s="73" t="s">
        <v>4</v>
      </c>
      <c r="O7" s="73">
        <v>60000</v>
      </c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</row>
    <row r="8" spans="1:220" s="21" customFormat="1">
      <c r="A8" s="322"/>
      <c r="B8" s="257"/>
      <c r="C8" s="35" t="s">
        <v>11</v>
      </c>
      <c r="D8" s="77" t="s">
        <v>4</v>
      </c>
      <c r="E8" s="78">
        <v>2.2000000000000002</v>
      </c>
      <c r="F8" s="77" t="s">
        <v>4</v>
      </c>
      <c r="G8" s="77">
        <v>3.1204499999999999</v>
      </c>
      <c r="H8" s="77" t="s">
        <v>4</v>
      </c>
      <c r="I8" s="78">
        <v>4.3</v>
      </c>
      <c r="J8" s="78" t="s">
        <v>4</v>
      </c>
      <c r="K8" s="78">
        <v>5.0999999999999996</v>
      </c>
      <c r="L8" s="77" t="s">
        <v>4</v>
      </c>
      <c r="M8" s="78">
        <v>4.1844505816386297</v>
      </c>
      <c r="N8" s="78" t="s">
        <v>4</v>
      </c>
      <c r="O8" s="78">
        <v>5.0999999999999996</v>
      </c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</row>
    <row r="9" spans="1:220" s="21" customFormat="1">
      <c r="A9" s="323"/>
      <c r="B9" s="257"/>
      <c r="C9" s="35" t="s">
        <v>12</v>
      </c>
      <c r="D9" s="79" t="s">
        <v>4</v>
      </c>
      <c r="E9" s="78">
        <v>7.9086115992970099</v>
      </c>
      <c r="F9" s="79" t="s">
        <v>4</v>
      </c>
      <c r="G9" s="79">
        <v>10.987500000000001</v>
      </c>
      <c r="H9" s="79" t="s">
        <v>4</v>
      </c>
      <c r="I9" s="78">
        <v>15</v>
      </c>
      <c r="J9" s="78" t="s">
        <v>4</v>
      </c>
      <c r="K9" s="78">
        <v>17.5</v>
      </c>
      <c r="L9" s="79" t="s">
        <v>4</v>
      </c>
      <c r="M9" s="78">
        <v>14.645577035735201</v>
      </c>
      <c r="N9" s="78" t="s">
        <v>4</v>
      </c>
      <c r="O9" s="78">
        <v>17.5</v>
      </c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</row>
    <row r="10" spans="1:220" s="21" customFormat="1">
      <c r="A10" s="321" t="s">
        <v>165</v>
      </c>
      <c r="B10" s="35" t="s">
        <v>258</v>
      </c>
      <c r="C10" s="35" t="s">
        <v>12</v>
      </c>
      <c r="D10" s="80">
        <v>2.81</v>
      </c>
      <c r="E10" s="80">
        <v>2.81</v>
      </c>
      <c r="F10" s="80">
        <v>3.98</v>
      </c>
      <c r="G10" s="80">
        <v>3.98</v>
      </c>
      <c r="H10" s="80">
        <v>5.25</v>
      </c>
      <c r="I10" s="80">
        <v>5.25</v>
      </c>
      <c r="J10" s="80">
        <v>6.25</v>
      </c>
      <c r="K10" s="80">
        <v>6.25</v>
      </c>
      <c r="L10" s="80">
        <v>5.21</v>
      </c>
      <c r="M10" s="80">
        <v>5.21</v>
      </c>
      <c r="N10" s="80">
        <v>6.8</v>
      </c>
      <c r="O10" s="80">
        <v>6.8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</row>
    <row r="11" spans="1:220" s="21" customFormat="1">
      <c r="A11" s="322"/>
      <c r="B11" s="35" t="s">
        <v>259</v>
      </c>
      <c r="C11" s="35" t="s">
        <v>12</v>
      </c>
      <c r="D11" s="80" t="s">
        <v>4</v>
      </c>
      <c r="E11" s="80">
        <v>2.86</v>
      </c>
      <c r="F11" s="80" t="s">
        <v>4</v>
      </c>
      <c r="G11" s="80">
        <v>3.47</v>
      </c>
      <c r="H11" s="80" t="s">
        <v>4</v>
      </c>
      <c r="I11" s="80">
        <v>5.15</v>
      </c>
      <c r="J11" s="78" t="s">
        <v>4</v>
      </c>
      <c r="K11" s="80">
        <v>5.86</v>
      </c>
      <c r="L11" s="78" t="s">
        <v>4</v>
      </c>
      <c r="M11" s="80">
        <v>5.46</v>
      </c>
      <c r="N11" s="78" t="s">
        <v>4</v>
      </c>
      <c r="O11" s="80">
        <v>6.68</v>
      </c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</row>
    <row r="12" spans="1:220" s="21" customFormat="1">
      <c r="A12" s="322"/>
      <c r="B12" s="35" t="s">
        <v>260</v>
      </c>
      <c r="C12" s="35" t="s">
        <v>17</v>
      </c>
      <c r="D12" s="42">
        <v>13.1</v>
      </c>
      <c r="E12" s="42">
        <v>13.1</v>
      </c>
      <c r="F12" s="42">
        <v>18.14</v>
      </c>
      <c r="G12" s="42">
        <v>18.14</v>
      </c>
      <c r="H12" s="42">
        <v>24.94</v>
      </c>
      <c r="I12" s="42">
        <v>24.94</v>
      </c>
      <c r="J12" s="80">
        <v>28.5</v>
      </c>
      <c r="K12" s="80">
        <v>28.5</v>
      </c>
      <c r="L12" s="42">
        <v>8.77</v>
      </c>
      <c r="M12" s="42">
        <v>8.77</v>
      </c>
      <c r="N12" s="80">
        <v>10.8</v>
      </c>
      <c r="O12" s="80">
        <v>10.8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</row>
    <row r="13" spans="1:220" s="21" customFormat="1">
      <c r="A13" s="323"/>
      <c r="B13" s="35" t="s">
        <v>261</v>
      </c>
      <c r="C13" s="35" t="s">
        <v>17</v>
      </c>
      <c r="D13" s="80" t="s">
        <v>4</v>
      </c>
      <c r="E13" s="42">
        <v>13.8</v>
      </c>
      <c r="F13" s="80" t="s">
        <v>4</v>
      </c>
      <c r="G13" s="42">
        <v>16.2</v>
      </c>
      <c r="H13" s="80" t="s">
        <v>4</v>
      </c>
      <c r="I13" s="42">
        <v>23.2</v>
      </c>
      <c r="J13" s="78" t="s">
        <v>4</v>
      </c>
      <c r="K13" s="80">
        <v>26.6</v>
      </c>
      <c r="L13" s="78" t="s">
        <v>4</v>
      </c>
      <c r="M13" s="42">
        <v>8.14</v>
      </c>
      <c r="N13" s="78" t="s">
        <v>4</v>
      </c>
      <c r="O13" s="80">
        <v>9.9600000000000009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</row>
    <row r="14" spans="1:220" s="21" customFormat="1">
      <c r="A14" s="321" t="s">
        <v>170</v>
      </c>
      <c r="B14" s="264" t="s">
        <v>171</v>
      </c>
      <c r="C14" s="45" t="s">
        <v>172</v>
      </c>
      <c r="D14" s="42">
        <v>2.5032020125744201</v>
      </c>
      <c r="E14" s="42">
        <v>2.5032020125744201</v>
      </c>
      <c r="F14" s="42">
        <v>2.6510041414575798</v>
      </c>
      <c r="G14" s="42">
        <v>2.6510041414575798</v>
      </c>
      <c r="H14" s="42">
        <v>2.6796181544130002</v>
      </c>
      <c r="I14" s="42">
        <v>2.6796181544130002</v>
      </c>
      <c r="J14" s="42">
        <v>2.5791324736225101</v>
      </c>
      <c r="K14" s="42">
        <v>2.5791324736225101</v>
      </c>
      <c r="L14" s="42">
        <v>2.7001910385159702</v>
      </c>
      <c r="M14" s="42">
        <v>2.7001910385159702</v>
      </c>
      <c r="N14" s="42">
        <v>2.3705261706089198</v>
      </c>
      <c r="O14" s="42">
        <v>2.3705261706089198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</row>
    <row r="15" spans="1:220" s="21" customFormat="1">
      <c r="A15" s="322"/>
      <c r="B15" s="266"/>
      <c r="C15" s="47" t="s">
        <v>173</v>
      </c>
      <c r="D15" s="46">
        <v>8.5409252669039102</v>
      </c>
      <c r="E15" s="46">
        <v>8.5409252669039102</v>
      </c>
      <c r="F15" s="46">
        <v>9.0452261306532709</v>
      </c>
      <c r="G15" s="46">
        <v>9.0452261306532709</v>
      </c>
      <c r="H15" s="46">
        <v>9.1428571428571406</v>
      </c>
      <c r="I15" s="46">
        <v>9.1428571428571406</v>
      </c>
      <c r="J15" s="46">
        <v>8.8000000000000007</v>
      </c>
      <c r="K15" s="46">
        <v>8.8000000000000007</v>
      </c>
      <c r="L15" s="46">
        <v>9.2130518234165102</v>
      </c>
      <c r="M15" s="46">
        <v>9.2130518234165102</v>
      </c>
      <c r="N15" s="46">
        <v>8.0882352941176503</v>
      </c>
      <c r="O15" s="46">
        <v>8.0882352941176503</v>
      </c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</row>
    <row r="16" spans="1:220" s="21" customFormat="1">
      <c r="A16" s="322"/>
      <c r="B16" s="261" t="s">
        <v>174</v>
      </c>
      <c r="C16" s="45" t="s">
        <v>172</v>
      </c>
      <c r="D16" s="42" t="s">
        <v>4</v>
      </c>
      <c r="E16" s="42">
        <v>2.7668697070807302</v>
      </c>
      <c r="F16" s="42" t="s">
        <v>4</v>
      </c>
      <c r="G16" s="42">
        <v>3.1673260335618298</v>
      </c>
      <c r="H16" s="42" t="s">
        <v>4</v>
      </c>
      <c r="I16" s="42">
        <v>2.9023776733174702</v>
      </c>
      <c r="J16" s="42" t="s">
        <v>4</v>
      </c>
      <c r="K16" s="42">
        <v>3.0008522420367401</v>
      </c>
      <c r="L16" s="42" t="s">
        <v>4</v>
      </c>
      <c r="M16" s="42">
        <v>2.6678089397901799</v>
      </c>
      <c r="N16" s="42" t="s">
        <v>4</v>
      </c>
      <c r="O16" s="42">
        <v>2.6324841524454001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</row>
    <row r="17" spans="1:189" s="21" customFormat="1">
      <c r="A17" s="323"/>
      <c r="B17" s="263"/>
      <c r="C17" s="47" t="s">
        <v>173</v>
      </c>
      <c r="D17" s="80" t="s">
        <v>4</v>
      </c>
      <c r="E17" s="42">
        <v>9.44055944055944</v>
      </c>
      <c r="F17" s="80" t="s">
        <v>4</v>
      </c>
      <c r="G17" s="42">
        <v>10.806916426513</v>
      </c>
      <c r="H17" s="80" t="s">
        <v>4</v>
      </c>
      <c r="I17" s="42">
        <v>9.9029126213592207</v>
      </c>
      <c r="J17" s="80" t="s">
        <v>4</v>
      </c>
      <c r="K17" s="42">
        <v>10.238907849829401</v>
      </c>
      <c r="L17" s="80" t="s">
        <v>4</v>
      </c>
      <c r="M17" s="42">
        <v>9.1025641025641004</v>
      </c>
      <c r="N17" s="80" t="s">
        <v>4</v>
      </c>
      <c r="O17" s="42">
        <v>8.9820359281437092</v>
      </c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</row>
    <row r="18" spans="1:189" s="21" customFormat="1">
      <c r="A18" s="327" t="s">
        <v>175</v>
      </c>
      <c r="B18" s="51" t="s">
        <v>176</v>
      </c>
      <c r="C18" s="51"/>
      <c r="D18" s="50" t="s">
        <v>310</v>
      </c>
      <c r="E18" s="50" t="s">
        <v>310</v>
      </c>
      <c r="F18" s="50" t="s">
        <v>310</v>
      </c>
      <c r="G18" s="50" t="s">
        <v>310</v>
      </c>
      <c r="H18" s="50" t="s">
        <v>310</v>
      </c>
      <c r="I18" s="50" t="s">
        <v>310</v>
      </c>
      <c r="J18" s="50" t="s">
        <v>310</v>
      </c>
      <c r="K18" s="50" t="s">
        <v>310</v>
      </c>
      <c r="L18" s="50" t="s">
        <v>310</v>
      </c>
      <c r="M18" s="50" t="s">
        <v>310</v>
      </c>
      <c r="N18" s="50" t="s">
        <v>310</v>
      </c>
      <c r="O18" s="50" t="s">
        <v>310</v>
      </c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</row>
    <row r="19" spans="1:189" s="21" customFormat="1">
      <c r="A19" s="328"/>
      <c r="B19" s="51" t="s">
        <v>179</v>
      </c>
      <c r="C19" s="51"/>
      <c r="D19" s="50" t="s">
        <v>263</v>
      </c>
      <c r="E19" s="50" t="s">
        <v>263</v>
      </c>
      <c r="F19" s="50" t="s">
        <v>263</v>
      </c>
      <c r="G19" s="50" t="s">
        <v>263</v>
      </c>
      <c r="H19" s="50" t="s">
        <v>263</v>
      </c>
      <c r="I19" s="50" t="s">
        <v>263</v>
      </c>
      <c r="J19" s="50" t="s">
        <v>263</v>
      </c>
      <c r="K19" s="50" t="s">
        <v>263</v>
      </c>
      <c r="L19" s="50" t="s">
        <v>263</v>
      </c>
      <c r="M19" s="50" t="s">
        <v>263</v>
      </c>
      <c r="N19" s="50" t="s">
        <v>263</v>
      </c>
      <c r="O19" s="50" t="s">
        <v>263</v>
      </c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</row>
    <row r="20" spans="1:189" s="21" customFormat="1">
      <c r="A20" s="328"/>
      <c r="B20" s="51" t="s">
        <v>151</v>
      </c>
      <c r="C20" s="51" t="s">
        <v>15</v>
      </c>
      <c r="D20" s="50">
        <v>200</v>
      </c>
      <c r="E20" s="50">
        <v>200</v>
      </c>
      <c r="F20" s="50">
        <v>200</v>
      </c>
      <c r="G20" s="50">
        <v>200</v>
      </c>
      <c r="H20" s="50">
        <v>200</v>
      </c>
      <c r="I20" s="50">
        <v>200</v>
      </c>
      <c r="J20" s="50">
        <v>200</v>
      </c>
      <c r="K20" s="50">
        <v>200</v>
      </c>
      <c r="L20" s="50">
        <v>200</v>
      </c>
      <c r="M20" s="50">
        <v>200</v>
      </c>
      <c r="N20" s="50">
        <v>200</v>
      </c>
      <c r="O20" s="50">
        <v>200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</row>
    <row r="21" spans="1:189" s="21" customFormat="1">
      <c r="A21" s="328"/>
      <c r="B21" s="51" t="s">
        <v>180</v>
      </c>
      <c r="C21" s="51" t="s">
        <v>30</v>
      </c>
      <c r="D21" s="50" t="s">
        <v>311</v>
      </c>
      <c r="E21" s="50" t="s">
        <v>311</v>
      </c>
      <c r="F21" s="50" t="s">
        <v>311</v>
      </c>
      <c r="G21" s="50" t="s">
        <v>311</v>
      </c>
      <c r="H21" s="50" t="s">
        <v>311</v>
      </c>
      <c r="I21" s="50" t="s">
        <v>311</v>
      </c>
      <c r="J21" s="50" t="s">
        <v>311</v>
      </c>
      <c r="K21" s="50" t="s">
        <v>311</v>
      </c>
      <c r="L21" s="50" t="s">
        <v>311</v>
      </c>
      <c r="M21" s="50" t="s">
        <v>311</v>
      </c>
      <c r="N21" s="50" t="s">
        <v>311</v>
      </c>
      <c r="O21" s="50" t="s">
        <v>311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</row>
    <row r="22" spans="1:189" s="21" customFormat="1">
      <c r="A22" s="329"/>
      <c r="B22" s="51" t="s">
        <v>181</v>
      </c>
      <c r="C22" s="51" t="s">
        <v>36</v>
      </c>
      <c r="D22" s="50" t="s">
        <v>312</v>
      </c>
      <c r="E22" s="50" t="s">
        <v>312</v>
      </c>
      <c r="F22" s="50" t="s">
        <v>312</v>
      </c>
      <c r="G22" s="50" t="s">
        <v>312</v>
      </c>
      <c r="H22" s="50" t="s">
        <v>312</v>
      </c>
      <c r="I22" s="50" t="s">
        <v>312</v>
      </c>
      <c r="J22" s="50" t="s">
        <v>312</v>
      </c>
      <c r="K22" s="50" t="s">
        <v>312</v>
      </c>
      <c r="L22" s="50" t="s">
        <v>312</v>
      </c>
      <c r="M22" s="50" t="s">
        <v>312</v>
      </c>
      <c r="N22" s="50" t="s">
        <v>312</v>
      </c>
      <c r="O22" s="50" t="s">
        <v>312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</row>
    <row r="23" spans="1:189" s="21" customFormat="1">
      <c r="A23" s="327" t="s">
        <v>185</v>
      </c>
      <c r="B23" s="51" t="s">
        <v>38</v>
      </c>
      <c r="C23" s="51"/>
      <c r="D23" s="50">
        <v>3</v>
      </c>
      <c r="E23" s="50">
        <v>3</v>
      </c>
      <c r="F23" s="50">
        <v>3</v>
      </c>
      <c r="G23" s="50">
        <v>3</v>
      </c>
      <c r="H23" s="50">
        <v>3</v>
      </c>
      <c r="I23" s="50">
        <v>3</v>
      </c>
      <c r="J23" s="50">
        <v>3</v>
      </c>
      <c r="K23" s="50">
        <v>3</v>
      </c>
      <c r="L23" s="50">
        <v>3</v>
      </c>
      <c r="M23" s="50">
        <v>3</v>
      </c>
      <c r="N23" s="50">
        <v>3</v>
      </c>
      <c r="O23" s="50">
        <v>3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</row>
    <row r="24" spans="1:189" s="21" customFormat="1">
      <c r="A24" s="328"/>
      <c r="B24" s="51" t="s">
        <v>186</v>
      </c>
      <c r="C24" s="51" t="s">
        <v>40</v>
      </c>
      <c r="D24" s="50" t="s">
        <v>313</v>
      </c>
      <c r="E24" s="50" t="s">
        <v>313</v>
      </c>
      <c r="F24" s="50" t="s">
        <v>187</v>
      </c>
      <c r="G24" s="50" t="s">
        <v>187</v>
      </c>
      <c r="H24" s="50" t="s">
        <v>187</v>
      </c>
      <c r="I24" s="50" t="s">
        <v>187</v>
      </c>
      <c r="J24" s="50" t="s">
        <v>313</v>
      </c>
      <c r="K24" s="50" t="s">
        <v>313</v>
      </c>
      <c r="L24" s="50" t="s">
        <v>187</v>
      </c>
      <c r="M24" s="50" t="s">
        <v>187</v>
      </c>
      <c r="N24" s="50" t="s">
        <v>313</v>
      </c>
      <c r="O24" s="50" t="s">
        <v>313</v>
      </c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</row>
    <row r="25" spans="1:189" s="21" customFormat="1">
      <c r="A25" s="328"/>
      <c r="B25" s="51" t="s">
        <v>153</v>
      </c>
      <c r="C25" s="51" t="s">
        <v>40</v>
      </c>
      <c r="D25" s="50">
        <v>1.6</v>
      </c>
      <c r="E25" s="50">
        <v>1.6</v>
      </c>
      <c r="F25" s="50">
        <v>1.6</v>
      </c>
      <c r="G25" s="50">
        <v>1.6</v>
      </c>
      <c r="H25" s="50">
        <v>1.6</v>
      </c>
      <c r="I25" s="50">
        <v>1.6</v>
      </c>
      <c r="J25" s="50">
        <v>1.6</v>
      </c>
      <c r="K25" s="50">
        <v>1.6</v>
      </c>
      <c r="L25" s="50">
        <v>1.6</v>
      </c>
      <c r="M25" s="50">
        <v>1.6</v>
      </c>
      <c r="N25" s="50">
        <v>1.6</v>
      </c>
      <c r="O25" s="50">
        <v>1.6</v>
      </c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</row>
    <row r="26" spans="1:189" s="21" customFormat="1">
      <c r="A26" s="328"/>
      <c r="B26" s="51" t="s">
        <v>188</v>
      </c>
      <c r="C26" s="51"/>
      <c r="D26" s="52" t="s">
        <v>154</v>
      </c>
      <c r="E26" s="52" t="s">
        <v>154</v>
      </c>
      <c r="F26" s="52" t="s">
        <v>154</v>
      </c>
      <c r="G26" s="52" t="s">
        <v>154</v>
      </c>
      <c r="H26" s="52" t="s">
        <v>154</v>
      </c>
      <c r="I26" s="52" t="s">
        <v>154</v>
      </c>
      <c r="J26" s="52" t="s">
        <v>154</v>
      </c>
      <c r="K26" s="52" t="s">
        <v>154</v>
      </c>
      <c r="L26" s="52" t="s">
        <v>154</v>
      </c>
      <c r="M26" s="52" t="s">
        <v>154</v>
      </c>
      <c r="N26" s="52" t="s">
        <v>154</v>
      </c>
      <c r="O26" s="52" t="s">
        <v>154</v>
      </c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</row>
    <row r="27" spans="1:189" s="21" customFormat="1">
      <c r="A27" s="328"/>
      <c r="B27" s="51" t="s">
        <v>46</v>
      </c>
      <c r="C27" s="51" t="s">
        <v>40</v>
      </c>
      <c r="D27" s="50" t="s">
        <v>47</v>
      </c>
      <c r="E27" s="50" t="s">
        <v>47</v>
      </c>
      <c r="F27" s="50" t="s">
        <v>190</v>
      </c>
      <c r="G27" s="50" t="s">
        <v>190</v>
      </c>
      <c r="H27" s="50" t="s">
        <v>190</v>
      </c>
      <c r="I27" s="50" t="s">
        <v>190</v>
      </c>
      <c r="J27" s="50" t="s">
        <v>47</v>
      </c>
      <c r="K27" s="50" t="s">
        <v>47</v>
      </c>
      <c r="L27" s="50" t="s">
        <v>190</v>
      </c>
      <c r="M27" s="50" t="s">
        <v>190</v>
      </c>
      <c r="N27" s="50" t="s">
        <v>47</v>
      </c>
      <c r="O27" s="50" t="s">
        <v>47</v>
      </c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</row>
    <row r="28" spans="1:189" s="21" customFormat="1">
      <c r="A28" s="328"/>
      <c r="B28" s="51" t="s">
        <v>49</v>
      </c>
      <c r="C28" s="51" t="s">
        <v>40</v>
      </c>
      <c r="D28" s="50" t="s">
        <v>314</v>
      </c>
      <c r="E28" s="50" t="s">
        <v>314</v>
      </c>
      <c r="F28" s="50" t="s">
        <v>315</v>
      </c>
      <c r="G28" s="50" t="s">
        <v>315</v>
      </c>
      <c r="H28" s="50" t="s">
        <v>315</v>
      </c>
      <c r="I28" s="50" t="s">
        <v>315</v>
      </c>
      <c r="J28" s="50" t="s">
        <v>316</v>
      </c>
      <c r="K28" s="50" t="s">
        <v>316</v>
      </c>
      <c r="L28" s="50" t="s">
        <v>315</v>
      </c>
      <c r="M28" s="50" t="s">
        <v>315</v>
      </c>
      <c r="N28" s="50" t="s">
        <v>316</v>
      </c>
      <c r="O28" s="50" t="s">
        <v>316</v>
      </c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</row>
    <row r="29" spans="1:189" s="21" customFormat="1">
      <c r="A29" s="328"/>
      <c r="B29" s="51" t="s">
        <v>157</v>
      </c>
      <c r="C29" s="51"/>
      <c r="D29" s="50">
        <v>20</v>
      </c>
      <c r="E29" s="50">
        <v>20</v>
      </c>
      <c r="F29" s="50">
        <v>24</v>
      </c>
      <c r="G29" s="50">
        <v>24</v>
      </c>
      <c r="H29" s="50">
        <v>24</v>
      </c>
      <c r="I29" s="50">
        <v>24</v>
      </c>
      <c r="J29" s="50">
        <v>24</v>
      </c>
      <c r="K29" s="50">
        <v>24</v>
      </c>
      <c r="L29" s="50">
        <v>24</v>
      </c>
      <c r="M29" s="50">
        <v>24</v>
      </c>
      <c r="N29" s="50">
        <v>24</v>
      </c>
      <c r="O29" s="50">
        <v>24</v>
      </c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</row>
    <row r="30" spans="1:189" s="21" customFormat="1">
      <c r="A30" s="328"/>
      <c r="B30" s="51" t="s">
        <v>158</v>
      </c>
      <c r="C30" s="51"/>
      <c r="D30" s="50">
        <v>4</v>
      </c>
      <c r="E30" s="50">
        <v>4</v>
      </c>
      <c r="F30" s="50">
        <v>8</v>
      </c>
      <c r="G30" s="50">
        <v>8</v>
      </c>
      <c r="H30" s="50">
        <v>8</v>
      </c>
      <c r="I30" s="50">
        <v>8</v>
      </c>
      <c r="J30" s="50">
        <v>8</v>
      </c>
      <c r="K30" s="50">
        <v>8</v>
      </c>
      <c r="L30" s="50">
        <v>8</v>
      </c>
      <c r="M30" s="50">
        <v>8</v>
      </c>
      <c r="N30" s="50">
        <v>8</v>
      </c>
      <c r="O30" s="50">
        <v>8</v>
      </c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</row>
    <row r="31" spans="1:189" s="21" customFormat="1">
      <c r="A31" s="329"/>
      <c r="B31" s="51" t="s">
        <v>159</v>
      </c>
      <c r="C31" s="51" t="s">
        <v>194</v>
      </c>
      <c r="D31" s="53">
        <v>11.32</v>
      </c>
      <c r="E31" s="53">
        <v>11.32</v>
      </c>
      <c r="F31" s="53">
        <v>13.4</v>
      </c>
      <c r="G31" s="53">
        <v>13.4</v>
      </c>
      <c r="H31" s="53">
        <v>13.4</v>
      </c>
      <c r="I31" s="53">
        <v>13.4</v>
      </c>
      <c r="J31" s="53">
        <v>15.89</v>
      </c>
      <c r="K31" s="53">
        <v>15.89</v>
      </c>
      <c r="L31" s="53">
        <v>15.558684557399999</v>
      </c>
      <c r="M31" s="53">
        <v>15.558684557399999</v>
      </c>
      <c r="N31" s="53">
        <v>15.89</v>
      </c>
      <c r="O31" s="53">
        <v>15.89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</row>
    <row r="32" spans="1:189" s="21" customFormat="1">
      <c r="A32" s="327" t="s">
        <v>195</v>
      </c>
      <c r="B32" s="54" t="s">
        <v>196</v>
      </c>
      <c r="C32" s="51" t="s">
        <v>197</v>
      </c>
      <c r="D32" s="50" t="s">
        <v>199</v>
      </c>
      <c r="E32" s="50" t="s">
        <v>199</v>
      </c>
      <c r="F32" s="50" t="s">
        <v>201</v>
      </c>
      <c r="G32" s="50" t="s">
        <v>201</v>
      </c>
      <c r="H32" s="50" t="s">
        <v>201</v>
      </c>
      <c r="I32" s="50" t="s">
        <v>201</v>
      </c>
      <c r="J32" s="50" t="s">
        <v>201</v>
      </c>
      <c r="K32" s="50" t="s">
        <v>201</v>
      </c>
      <c r="L32" s="50" t="s">
        <v>201</v>
      </c>
      <c r="M32" s="50" t="s">
        <v>201</v>
      </c>
      <c r="N32" s="50" t="s">
        <v>201</v>
      </c>
      <c r="O32" s="50" t="s">
        <v>201</v>
      </c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</row>
    <row r="33" spans="1:189" s="21" customFormat="1">
      <c r="A33" s="328"/>
      <c r="B33" s="54" t="s">
        <v>264</v>
      </c>
      <c r="C33" s="34" t="s">
        <v>15</v>
      </c>
      <c r="D33" s="50">
        <v>7200</v>
      </c>
      <c r="E33" s="50">
        <v>7200</v>
      </c>
      <c r="F33" s="50">
        <v>10500</v>
      </c>
      <c r="G33" s="50" t="s">
        <v>317</v>
      </c>
      <c r="H33" s="50">
        <v>14000</v>
      </c>
      <c r="I33" s="50" t="s">
        <v>318</v>
      </c>
      <c r="J33" s="50">
        <v>16000</v>
      </c>
      <c r="K33" s="50" t="s">
        <v>319</v>
      </c>
      <c r="L33" s="50">
        <v>14000</v>
      </c>
      <c r="M33" s="50" t="s">
        <v>318</v>
      </c>
      <c r="N33" s="50">
        <v>16000</v>
      </c>
      <c r="O33" s="50" t="s">
        <v>319</v>
      </c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</row>
    <row r="34" spans="1:189" s="21" customFormat="1">
      <c r="A34" s="328"/>
      <c r="B34" s="54" t="s">
        <v>265</v>
      </c>
      <c r="C34" s="51" t="s">
        <v>17</v>
      </c>
      <c r="D34" s="53" t="s">
        <v>320</v>
      </c>
      <c r="E34" s="53" t="s">
        <v>320</v>
      </c>
      <c r="F34" s="53">
        <v>7.7</v>
      </c>
      <c r="G34" s="53" t="s">
        <v>321</v>
      </c>
      <c r="H34" s="53">
        <v>10.4</v>
      </c>
      <c r="I34" s="53" t="s">
        <v>322</v>
      </c>
      <c r="J34" s="53">
        <v>12.78</v>
      </c>
      <c r="K34" s="53" t="s">
        <v>323</v>
      </c>
      <c r="L34" s="53">
        <v>10.4</v>
      </c>
      <c r="M34" s="53" t="s">
        <v>322</v>
      </c>
      <c r="N34" s="53">
        <v>12.78</v>
      </c>
      <c r="O34" s="53" t="s">
        <v>323</v>
      </c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</row>
    <row r="35" spans="1:189" s="21" customFormat="1">
      <c r="A35" s="328"/>
      <c r="B35" s="54" t="s">
        <v>266</v>
      </c>
      <c r="C35" s="55" t="s">
        <v>267</v>
      </c>
      <c r="D35" s="50" t="s">
        <v>4</v>
      </c>
      <c r="E35" s="50" t="s">
        <v>4</v>
      </c>
      <c r="F35" s="50" t="s">
        <v>4</v>
      </c>
      <c r="G35" s="50" t="s">
        <v>4</v>
      </c>
      <c r="H35" s="50" t="s">
        <v>4</v>
      </c>
      <c r="I35" s="50" t="s">
        <v>4</v>
      </c>
      <c r="J35" s="50" t="s">
        <v>4</v>
      </c>
      <c r="K35" s="50" t="s">
        <v>4</v>
      </c>
      <c r="L35" s="50" t="s">
        <v>4</v>
      </c>
      <c r="M35" s="50" t="s">
        <v>4</v>
      </c>
      <c r="N35" s="50" t="s">
        <v>4</v>
      </c>
      <c r="O35" s="50" t="s">
        <v>4</v>
      </c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</row>
    <row r="36" spans="1:189" s="21" customFormat="1">
      <c r="A36" s="328"/>
      <c r="B36" s="54" t="s">
        <v>202</v>
      </c>
      <c r="C36" s="51" t="s">
        <v>59</v>
      </c>
      <c r="D36" s="31" t="s">
        <v>206</v>
      </c>
      <c r="E36" s="31" t="s">
        <v>206</v>
      </c>
      <c r="F36" s="31" t="s">
        <v>324</v>
      </c>
      <c r="G36" s="31" t="s">
        <v>324</v>
      </c>
      <c r="H36" s="31" t="s">
        <v>324</v>
      </c>
      <c r="I36" s="31" t="s">
        <v>324</v>
      </c>
      <c r="J36" s="31" t="s">
        <v>324</v>
      </c>
      <c r="K36" s="31" t="s">
        <v>324</v>
      </c>
      <c r="L36" s="31" t="s">
        <v>324</v>
      </c>
      <c r="M36" s="31" t="s">
        <v>324</v>
      </c>
      <c r="N36" s="31" t="s">
        <v>324</v>
      </c>
      <c r="O36" s="31" t="s">
        <v>324</v>
      </c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</row>
    <row r="37" spans="1:189" s="21" customFormat="1">
      <c r="A37" s="328"/>
      <c r="B37" s="54" t="s">
        <v>207</v>
      </c>
      <c r="C37" s="51" t="s">
        <v>208</v>
      </c>
      <c r="D37" s="31">
        <v>196</v>
      </c>
      <c r="E37" s="31">
        <v>196</v>
      </c>
      <c r="F37" s="31">
        <v>196</v>
      </c>
      <c r="G37" s="31">
        <v>196</v>
      </c>
      <c r="H37" s="31">
        <v>196</v>
      </c>
      <c r="I37" s="31">
        <v>196</v>
      </c>
      <c r="J37" s="31">
        <v>196</v>
      </c>
      <c r="K37" s="31">
        <v>196</v>
      </c>
      <c r="L37" s="31">
        <v>196</v>
      </c>
      <c r="M37" s="31">
        <v>196</v>
      </c>
      <c r="N37" s="31">
        <v>196</v>
      </c>
      <c r="O37" s="31">
        <v>196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</row>
    <row r="38" spans="1:189" s="22" customFormat="1">
      <c r="A38" s="328"/>
      <c r="B38" s="54" t="s">
        <v>268</v>
      </c>
      <c r="C38" s="51" t="s">
        <v>40</v>
      </c>
      <c r="D38" s="52" t="s">
        <v>325</v>
      </c>
      <c r="E38" s="52" t="s">
        <v>325</v>
      </c>
      <c r="F38" s="52" t="s">
        <v>326</v>
      </c>
      <c r="G38" s="52" t="s">
        <v>326</v>
      </c>
      <c r="H38" s="52" t="s">
        <v>326</v>
      </c>
      <c r="I38" s="52" t="s">
        <v>326</v>
      </c>
      <c r="J38" s="52" t="s">
        <v>326</v>
      </c>
      <c r="K38" s="52" t="s">
        <v>326</v>
      </c>
      <c r="L38" s="52" t="s">
        <v>326</v>
      </c>
      <c r="M38" s="52" t="s">
        <v>326</v>
      </c>
      <c r="N38" s="52" t="s">
        <v>326</v>
      </c>
      <c r="O38" s="52" t="s">
        <v>326</v>
      </c>
    </row>
    <row r="39" spans="1:189" s="22" customFormat="1">
      <c r="A39" s="328"/>
      <c r="B39" s="54" t="s">
        <v>271</v>
      </c>
      <c r="C39" s="51" t="s">
        <v>40</v>
      </c>
      <c r="D39" s="52" t="s">
        <v>327</v>
      </c>
      <c r="E39" s="52" t="s">
        <v>327</v>
      </c>
      <c r="F39" s="52" t="s">
        <v>328</v>
      </c>
      <c r="G39" s="52" t="s">
        <v>328</v>
      </c>
      <c r="H39" s="52" t="s">
        <v>328</v>
      </c>
      <c r="I39" s="52" t="s">
        <v>328</v>
      </c>
      <c r="J39" s="52" t="s">
        <v>328</v>
      </c>
      <c r="K39" s="52" t="s">
        <v>328</v>
      </c>
      <c r="L39" s="52" t="s">
        <v>328</v>
      </c>
      <c r="M39" s="52" t="s">
        <v>328</v>
      </c>
      <c r="N39" s="52" t="s">
        <v>328</v>
      </c>
      <c r="O39" s="52" t="s">
        <v>328</v>
      </c>
    </row>
    <row r="40" spans="1:189" s="22" customFormat="1">
      <c r="A40" s="328"/>
      <c r="B40" s="54" t="s">
        <v>212</v>
      </c>
      <c r="C40" s="51" t="s">
        <v>213</v>
      </c>
      <c r="D40" s="50">
        <v>35</v>
      </c>
      <c r="E40" s="50">
        <v>35</v>
      </c>
      <c r="F40" s="50">
        <v>55</v>
      </c>
      <c r="G40" s="50">
        <v>55</v>
      </c>
      <c r="H40" s="50">
        <v>55</v>
      </c>
      <c r="I40" s="50">
        <v>55</v>
      </c>
      <c r="J40" s="50">
        <v>55</v>
      </c>
      <c r="K40" s="50">
        <v>55</v>
      </c>
      <c r="L40" s="50">
        <v>55</v>
      </c>
      <c r="M40" s="50">
        <v>55</v>
      </c>
      <c r="N40" s="50">
        <v>55</v>
      </c>
      <c r="O40" s="50">
        <v>55</v>
      </c>
    </row>
    <row r="41" spans="1:189" s="22" customFormat="1">
      <c r="A41" s="329"/>
      <c r="B41" s="54" t="s">
        <v>214</v>
      </c>
      <c r="C41" s="51" t="s">
        <v>213</v>
      </c>
      <c r="D41" s="50">
        <v>37</v>
      </c>
      <c r="E41" s="50">
        <v>37</v>
      </c>
      <c r="F41" s="50">
        <v>58</v>
      </c>
      <c r="G41" s="50">
        <v>58</v>
      </c>
      <c r="H41" s="50">
        <v>58</v>
      </c>
      <c r="I41" s="50">
        <v>58</v>
      </c>
      <c r="J41" s="50">
        <v>58</v>
      </c>
      <c r="K41" s="50">
        <v>58</v>
      </c>
      <c r="L41" s="50">
        <v>58</v>
      </c>
      <c r="M41" s="50">
        <v>58</v>
      </c>
      <c r="N41" s="50">
        <v>58</v>
      </c>
      <c r="O41" s="50">
        <v>58</v>
      </c>
    </row>
    <row r="42" spans="1:189" s="21" customFormat="1">
      <c r="A42" s="327" t="s">
        <v>329</v>
      </c>
      <c r="B42" s="51" t="s">
        <v>81</v>
      </c>
      <c r="C42" s="51" t="s">
        <v>40</v>
      </c>
      <c r="D42" s="73" t="s">
        <v>276</v>
      </c>
      <c r="E42" s="73" t="s">
        <v>276</v>
      </c>
      <c r="F42" s="73">
        <v>9.52</v>
      </c>
      <c r="G42" s="73">
        <v>9.52</v>
      </c>
      <c r="H42" s="73" t="s">
        <v>276</v>
      </c>
      <c r="I42" s="73" t="s">
        <v>276</v>
      </c>
      <c r="J42" s="73">
        <v>9.52</v>
      </c>
      <c r="K42" s="73">
        <v>9.52</v>
      </c>
      <c r="L42" s="73">
        <v>9.52</v>
      </c>
      <c r="M42" s="73">
        <v>9.52</v>
      </c>
      <c r="N42" s="73">
        <v>9.52</v>
      </c>
      <c r="O42" s="73">
        <v>9.52</v>
      </c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</row>
    <row r="43" spans="1:189" s="21" customFormat="1">
      <c r="A43" s="329"/>
      <c r="B43" s="51" t="s">
        <v>82</v>
      </c>
      <c r="C43" s="51" t="s">
        <v>40</v>
      </c>
      <c r="D43" s="73" t="s">
        <v>278</v>
      </c>
      <c r="E43" s="73" t="s">
        <v>278</v>
      </c>
      <c r="F43" s="73">
        <v>15.88</v>
      </c>
      <c r="G43" s="73">
        <v>15.88</v>
      </c>
      <c r="H43" s="73" t="s">
        <v>279</v>
      </c>
      <c r="I43" s="73" t="s">
        <v>279</v>
      </c>
      <c r="J43" s="73">
        <v>19.05</v>
      </c>
      <c r="K43" s="73">
        <v>19.05</v>
      </c>
      <c r="L43" s="73">
        <v>19.05</v>
      </c>
      <c r="M43" s="73">
        <v>19.05</v>
      </c>
      <c r="N43" s="73">
        <v>19.05</v>
      </c>
      <c r="O43" s="73">
        <v>19.05</v>
      </c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</row>
    <row r="44" spans="1:189" s="22" customFormat="1">
      <c r="A44" s="54" t="s">
        <v>86</v>
      </c>
      <c r="B44" s="57"/>
      <c r="C44" s="51" t="s">
        <v>87</v>
      </c>
      <c r="D44" s="59" t="s">
        <v>88</v>
      </c>
      <c r="E44" s="59" t="s">
        <v>88</v>
      </c>
      <c r="F44" s="59" t="s">
        <v>88</v>
      </c>
      <c r="G44" s="59" t="s">
        <v>88</v>
      </c>
      <c r="H44" s="59" t="s">
        <v>88</v>
      </c>
      <c r="I44" s="59" t="s">
        <v>88</v>
      </c>
      <c r="J44" s="59" t="s">
        <v>88</v>
      </c>
      <c r="K44" s="59" t="s">
        <v>88</v>
      </c>
      <c r="L44" s="59" t="s">
        <v>88</v>
      </c>
      <c r="M44" s="59" t="s">
        <v>88</v>
      </c>
      <c r="N44" s="59" t="s">
        <v>88</v>
      </c>
      <c r="O44" s="59" t="s">
        <v>88</v>
      </c>
    </row>
    <row r="45" spans="1:189" s="22" customFormat="1">
      <c r="A45" s="54" t="s">
        <v>215</v>
      </c>
      <c r="B45" s="57"/>
      <c r="C45" s="51" t="s">
        <v>87</v>
      </c>
      <c r="D45" s="59" t="s">
        <v>90</v>
      </c>
      <c r="E45" s="59" t="s">
        <v>91</v>
      </c>
      <c r="F45" s="59" t="s">
        <v>90</v>
      </c>
      <c r="G45" s="59" t="s">
        <v>91</v>
      </c>
      <c r="H45" s="59" t="s">
        <v>90</v>
      </c>
      <c r="I45" s="59" t="s">
        <v>91</v>
      </c>
      <c r="J45" s="59" t="s">
        <v>90</v>
      </c>
      <c r="K45" s="59" t="s">
        <v>91</v>
      </c>
      <c r="L45" s="59" t="s">
        <v>90</v>
      </c>
      <c r="M45" s="59" t="s">
        <v>91</v>
      </c>
      <c r="N45" s="59" t="s">
        <v>90</v>
      </c>
      <c r="O45" s="59" t="s">
        <v>91</v>
      </c>
    </row>
    <row r="46" spans="1:189" s="21" customFormat="1">
      <c r="A46" s="54" t="s">
        <v>216</v>
      </c>
      <c r="B46" s="57"/>
      <c r="C46" s="51" t="s">
        <v>217</v>
      </c>
      <c r="D46" s="73" t="s">
        <v>219</v>
      </c>
      <c r="E46" s="73" t="s">
        <v>219</v>
      </c>
      <c r="F46" s="73" t="s">
        <v>220</v>
      </c>
      <c r="G46" s="73" t="s">
        <v>220</v>
      </c>
      <c r="H46" s="73" t="s">
        <v>221</v>
      </c>
      <c r="I46" s="73" t="s">
        <v>221</v>
      </c>
      <c r="J46" s="73" t="s">
        <v>222</v>
      </c>
      <c r="K46" s="73" t="s">
        <v>222</v>
      </c>
      <c r="L46" s="73" t="s">
        <v>221</v>
      </c>
      <c r="M46" s="73" t="s">
        <v>221</v>
      </c>
      <c r="N46" s="73" t="s">
        <v>222</v>
      </c>
      <c r="O46" s="73" t="s">
        <v>222</v>
      </c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</row>
    <row r="47" spans="1:189">
      <c r="A47" s="330" t="s">
        <v>92</v>
      </c>
      <c r="B47" s="94" t="s">
        <v>223</v>
      </c>
      <c r="C47" s="64" t="s">
        <v>93</v>
      </c>
      <c r="D47" s="31" t="s">
        <v>95</v>
      </c>
      <c r="E47" s="31" t="s">
        <v>95</v>
      </c>
      <c r="F47" s="31" t="s">
        <v>95</v>
      </c>
      <c r="G47" s="31" t="s">
        <v>95</v>
      </c>
      <c r="H47" s="31" t="s">
        <v>95</v>
      </c>
      <c r="I47" s="31" t="s">
        <v>95</v>
      </c>
      <c r="J47" s="31" t="s">
        <v>95</v>
      </c>
      <c r="K47" s="31" t="s">
        <v>95</v>
      </c>
      <c r="L47" s="31" t="s">
        <v>95</v>
      </c>
      <c r="M47" s="31" t="s">
        <v>95</v>
      </c>
      <c r="N47" s="31" t="s">
        <v>95</v>
      </c>
      <c r="O47" s="31" t="s">
        <v>95</v>
      </c>
    </row>
    <row r="48" spans="1:189">
      <c r="A48" s="330"/>
      <c r="B48" s="94" t="s">
        <v>224</v>
      </c>
      <c r="C48" s="64" t="s">
        <v>93</v>
      </c>
      <c r="D48" s="31" t="s">
        <v>96</v>
      </c>
      <c r="E48" s="31" t="s">
        <v>96</v>
      </c>
      <c r="F48" s="31" t="s">
        <v>280</v>
      </c>
      <c r="G48" s="31" t="s">
        <v>280</v>
      </c>
      <c r="H48" s="31" t="s">
        <v>280</v>
      </c>
      <c r="I48" s="31" t="s">
        <v>280</v>
      </c>
      <c r="J48" s="31" t="s">
        <v>281</v>
      </c>
      <c r="K48" s="31" t="s">
        <v>281</v>
      </c>
      <c r="L48" s="31" t="s">
        <v>97</v>
      </c>
      <c r="M48" s="31" t="s">
        <v>97</v>
      </c>
      <c r="N48" s="31" t="s">
        <v>97</v>
      </c>
      <c r="O48" s="31" t="s">
        <v>97</v>
      </c>
    </row>
    <row r="49" spans="1:15">
      <c r="A49" s="330"/>
      <c r="B49" s="62" t="s">
        <v>98</v>
      </c>
      <c r="C49" s="64" t="s">
        <v>93</v>
      </c>
      <c r="D49" s="63" t="s">
        <v>4</v>
      </c>
      <c r="E49" s="31" t="s">
        <v>99</v>
      </c>
      <c r="F49" s="31" t="s">
        <v>100</v>
      </c>
      <c r="G49" s="31" t="s">
        <v>99</v>
      </c>
      <c r="H49" s="31" t="s">
        <v>100</v>
      </c>
      <c r="I49" s="31" t="s">
        <v>99</v>
      </c>
      <c r="J49" s="31" t="s">
        <v>100</v>
      </c>
      <c r="K49" s="31" t="s">
        <v>99</v>
      </c>
      <c r="L49" s="31" t="s">
        <v>100</v>
      </c>
      <c r="M49" s="31" t="s">
        <v>100</v>
      </c>
      <c r="N49" s="31" t="s">
        <v>100</v>
      </c>
      <c r="O49" s="31" t="s">
        <v>100</v>
      </c>
    </row>
    <row r="50" spans="1:15">
      <c r="A50" s="32" t="s">
        <v>225</v>
      </c>
      <c r="B50" s="33"/>
      <c r="C50" s="64"/>
      <c r="D50" s="31" t="s">
        <v>226</v>
      </c>
      <c r="E50" s="31" t="s">
        <v>226</v>
      </c>
      <c r="F50" s="31" t="s">
        <v>226</v>
      </c>
      <c r="G50" s="31" t="s">
        <v>226</v>
      </c>
      <c r="H50" s="31" t="s">
        <v>226</v>
      </c>
      <c r="I50" s="31" t="s">
        <v>226</v>
      </c>
      <c r="J50" s="31" t="s">
        <v>226</v>
      </c>
      <c r="K50" s="31" t="s">
        <v>226</v>
      </c>
      <c r="L50" s="31" t="s">
        <v>226</v>
      </c>
      <c r="M50" s="31" t="s">
        <v>226</v>
      </c>
      <c r="N50" s="31" t="s">
        <v>226</v>
      </c>
      <c r="O50" s="31" t="s">
        <v>226</v>
      </c>
    </row>
    <row r="51" spans="1:15" s="22" customFormat="1">
      <c r="A51" s="65" t="s">
        <v>227</v>
      </c>
      <c r="B51" s="57"/>
      <c r="C51" s="66" t="s">
        <v>228</v>
      </c>
      <c r="D51" s="73" t="s">
        <v>283</v>
      </c>
      <c r="E51" s="73" t="s">
        <v>283</v>
      </c>
      <c r="F51" s="73" t="s">
        <v>284</v>
      </c>
      <c r="G51" s="73" t="s">
        <v>284</v>
      </c>
      <c r="H51" s="73" t="s">
        <v>285</v>
      </c>
      <c r="I51" s="73" t="s">
        <v>285</v>
      </c>
      <c r="J51" s="73" t="s">
        <v>285</v>
      </c>
      <c r="K51" s="73" t="s">
        <v>285</v>
      </c>
      <c r="L51" s="73" t="s">
        <v>285</v>
      </c>
      <c r="M51" s="73" t="s">
        <v>285</v>
      </c>
      <c r="N51" s="73" t="s">
        <v>285</v>
      </c>
      <c r="O51" s="73" t="s">
        <v>285</v>
      </c>
    </row>
    <row r="53" spans="1:15" s="28" customFormat="1" ht="12">
      <c r="A53" s="67" t="s">
        <v>105</v>
      </c>
      <c r="B53" s="68"/>
    </row>
    <row r="54" spans="1:15">
      <c r="D54" s="111"/>
      <c r="E54" s="111"/>
      <c r="F54" s="111"/>
      <c r="G54" s="111"/>
      <c r="H54" s="111"/>
      <c r="I54" s="111"/>
    </row>
    <row r="55" spans="1:15">
      <c r="D55" s="112"/>
      <c r="E55" s="112"/>
      <c r="F55" s="112"/>
      <c r="G55" s="112"/>
      <c r="H55" s="112"/>
      <c r="I55" s="111"/>
    </row>
    <row r="56" spans="1:15">
      <c r="D56" s="112"/>
      <c r="E56" s="112"/>
      <c r="F56" s="112"/>
      <c r="G56" s="112"/>
      <c r="H56" s="112"/>
      <c r="I56" s="111"/>
    </row>
    <row r="57" spans="1:15">
      <c r="D57" s="113"/>
      <c r="E57" s="113"/>
      <c r="F57" s="113"/>
      <c r="G57" s="112"/>
      <c r="H57" s="112"/>
      <c r="I57" s="111"/>
    </row>
    <row r="58" spans="1:15">
      <c r="D58" s="111"/>
      <c r="E58" s="111"/>
      <c r="F58" s="111"/>
      <c r="G58" s="111"/>
      <c r="H58" s="111"/>
      <c r="I58" s="111"/>
    </row>
    <row r="59" spans="1:15">
      <c r="D59" s="111"/>
      <c r="E59" s="111"/>
      <c r="F59" s="111"/>
      <c r="G59" s="111"/>
      <c r="H59" s="111"/>
      <c r="I59" s="111"/>
    </row>
  </sheetData>
  <mergeCells count="14">
    <mergeCell ref="A1:B2"/>
    <mergeCell ref="A23:A31"/>
    <mergeCell ref="A32:A41"/>
    <mergeCell ref="A42:A43"/>
    <mergeCell ref="A47:A49"/>
    <mergeCell ref="B4:B6"/>
    <mergeCell ref="B7:B9"/>
    <mergeCell ref="B14:B15"/>
    <mergeCell ref="B16:B17"/>
    <mergeCell ref="A3:B3"/>
    <mergeCell ref="A4:A9"/>
    <mergeCell ref="A10:A13"/>
    <mergeCell ref="A14:A17"/>
    <mergeCell ref="A18:A22"/>
  </mergeCells>
  <phoneticPr fontId="14" type="noConversion"/>
  <dataValidations count="2">
    <dataValidation allowBlank="1" showInputMessage="1" showErrorMessage="1" prompt="标准单位是kW,请不要输入单位" sqref="D4:O4 E7 G7 J10:K10"/>
    <dataValidation allowBlank="1" showInputMessage="1" showErrorMessage="1" prompt="标准单位是A,请不要输入单位" sqref="I7 M7 J12 N12:O12 K11:K13"/>
  </dataValidations>
  <hyperlinks>
    <hyperlink ref="A1:B2" location="目录!A1" display="Return"/>
  </hyperlinks>
  <pageMargins left="0.69930555555555596" right="0.69930555555555596" top="0.75" bottom="0.75" header="0.3" footer="0.3"/>
  <pageSetup paperSize="9" orientation="portrait" horizont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54"/>
  <sheetViews>
    <sheetView workbookViewId="0">
      <pane xSplit="3" ySplit="1" topLeftCell="D2" activePane="bottomRight" state="frozen"/>
      <selection pane="topRight"/>
      <selection pane="bottomLeft"/>
      <selection pane="bottomRight" activeCell="A3" sqref="A3:C3"/>
    </sheetView>
  </sheetViews>
  <sheetFormatPr defaultColWidth="9" defaultRowHeight="16.5"/>
  <cols>
    <col min="1" max="1" width="16.25" style="100" customWidth="1"/>
    <col min="2" max="2" width="28.25" style="100" customWidth="1"/>
    <col min="3" max="3" width="11.25" style="29" customWidth="1"/>
    <col min="4" max="7" width="18.125" style="22" customWidth="1"/>
    <col min="8" max="197" width="9" style="3"/>
    <col min="198" max="228" width="9" style="4"/>
    <col min="229" max="16384" width="9" style="5"/>
  </cols>
  <sheetData>
    <row r="1" spans="1:228">
      <c r="A1" s="358" t="s">
        <v>0</v>
      </c>
      <c r="B1" s="359"/>
      <c r="C1" s="89" t="s">
        <v>1</v>
      </c>
      <c r="D1" s="101" t="s">
        <v>339</v>
      </c>
      <c r="E1" s="101" t="s">
        <v>340</v>
      </c>
      <c r="F1" s="90" t="s">
        <v>341</v>
      </c>
      <c r="G1" s="90" t="s">
        <v>342</v>
      </c>
    </row>
    <row r="2" spans="1:228" s="1" customFormat="1">
      <c r="A2" s="360"/>
      <c r="B2" s="361"/>
      <c r="C2" s="30" t="s">
        <v>2</v>
      </c>
      <c r="D2" s="101" t="s">
        <v>343</v>
      </c>
      <c r="E2" s="101" t="s">
        <v>344</v>
      </c>
      <c r="F2" s="101" t="s">
        <v>345</v>
      </c>
      <c r="G2" s="101" t="s">
        <v>346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</row>
    <row r="3" spans="1:228" s="21" customFormat="1">
      <c r="A3" s="273" t="s">
        <v>3</v>
      </c>
      <c r="B3" s="274"/>
      <c r="C3" s="275"/>
      <c r="D3" s="101">
        <v>65964803220</v>
      </c>
      <c r="E3" s="101">
        <v>65970100072</v>
      </c>
      <c r="F3" s="101">
        <v>65964803230</v>
      </c>
      <c r="G3" s="101">
        <v>65970900073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</row>
    <row r="4" spans="1:228" s="21" customFormat="1">
      <c r="A4" s="355" t="s">
        <v>5</v>
      </c>
      <c r="B4" s="356"/>
      <c r="C4" s="35" t="s">
        <v>6</v>
      </c>
      <c r="D4" s="36" t="s">
        <v>134</v>
      </c>
      <c r="E4" s="36" t="s">
        <v>134</v>
      </c>
      <c r="F4" s="36" t="s">
        <v>134</v>
      </c>
      <c r="G4" s="36" t="s">
        <v>134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</row>
    <row r="5" spans="1:228" s="21" customFormat="1">
      <c r="A5" s="342" t="s">
        <v>8</v>
      </c>
      <c r="B5" s="352" t="s">
        <v>9</v>
      </c>
      <c r="C5" s="35" t="s">
        <v>10</v>
      </c>
      <c r="D5" s="31">
        <v>18000</v>
      </c>
      <c r="E5" s="31">
        <v>18000</v>
      </c>
      <c r="F5" s="31">
        <v>24000</v>
      </c>
      <c r="G5" s="31">
        <v>24000</v>
      </c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</row>
    <row r="6" spans="1:228" s="21" customFormat="1">
      <c r="A6" s="343"/>
      <c r="B6" s="352"/>
      <c r="C6" s="35" t="s">
        <v>11</v>
      </c>
      <c r="D6" s="37">
        <v>1.5</v>
      </c>
      <c r="E6" s="37">
        <v>1.5</v>
      </c>
      <c r="F6" s="37">
        <v>2.038694</v>
      </c>
      <c r="G6" s="37">
        <v>2.038694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</row>
    <row r="7" spans="1:228" s="21" customFormat="1">
      <c r="A7" s="343"/>
      <c r="B7" s="352"/>
      <c r="C7" s="35" t="s">
        <v>12</v>
      </c>
      <c r="D7" s="37">
        <v>5.2</v>
      </c>
      <c r="E7" s="37">
        <v>5.2</v>
      </c>
      <c r="F7" s="37">
        <v>7.1</v>
      </c>
      <c r="G7" s="37">
        <v>7.1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</row>
    <row r="8" spans="1:228" s="21" customFormat="1">
      <c r="A8" s="343"/>
      <c r="B8" s="352" t="s">
        <v>13</v>
      </c>
      <c r="C8" s="35" t="s">
        <v>10</v>
      </c>
      <c r="D8" s="38" t="s">
        <v>4</v>
      </c>
      <c r="E8" s="38">
        <v>19000</v>
      </c>
      <c r="F8" s="38" t="s">
        <v>4</v>
      </c>
      <c r="G8" s="31">
        <v>27000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</row>
    <row r="9" spans="1:228" s="21" customFormat="1">
      <c r="A9" s="343"/>
      <c r="B9" s="352"/>
      <c r="C9" s="35" t="s">
        <v>11</v>
      </c>
      <c r="D9" s="39" t="s">
        <v>4</v>
      </c>
      <c r="E9" s="39">
        <v>1.5893492</v>
      </c>
      <c r="F9" s="39" t="s">
        <v>4</v>
      </c>
      <c r="G9" s="37">
        <v>2.2596033140848601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</row>
    <row r="10" spans="1:228" s="21" customFormat="1">
      <c r="A10" s="344"/>
      <c r="B10" s="352"/>
      <c r="C10" s="35" t="s">
        <v>12</v>
      </c>
      <c r="D10" s="39" t="s">
        <v>4</v>
      </c>
      <c r="E10" s="41">
        <v>5.5963000000000003</v>
      </c>
      <c r="F10" s="39" t="s">
        <v>4</v>
      </c>
      <c r="G10" s="37">
        <v>7.9086115992970099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</row>
    <row r="11" spans="1:228" s="21" customFormat="1">
      <c r="A11" s="345" t="s">
        <v>165</v>
      </c>
      <c r="B11" s="102" t="s">
        <v>258</v>
      </c>
      <c r="C11" s="35" t="s">
        <v>12</v>
      </c>
      <c r="D11" s="42">
        <v>1.9</v>
      </c>
      <c r="E11" s="42">
        <v>1.9</v>
      </c>
      <c r="F11" s="42">
        <v>2.81</v>
      </c>
      <c r="G11" s="42">
        <v>2.81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</row>
    <row r="12" spans="1:228" s="21" customFormat="1">
      <c r="A12" s="346"/>
      <c r="B12" s="102" t="s">
        <v>259</v>
      </c>
      <c r="C12" s="35" t="s">
        <v>12</v>
      </c>
      <c r="D12" s="103" t="s">
        <v>4</v>
      </c>
      <c r="E12" s="42">
        <v>1.75</v>
      </c>
      <c r="F12" s="103" t="s">
        <v>4</v>
      </c>
      <c r="G12" s="42">
        <v>2.86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</row>
    <row r="13" spans="1:228" s="21" customFormat="1">
      <c r="A13" s="346"/>
      <c r="B13" s="102" t="s">
        <v>260</v>
      </c>
      <c r="C13" s="35" t="s">
        <v>17</v>
      </c>
      <c r="D13" s="42">
        <v>8.73</v>
      </c>
      <c r="E13" s="42">
        <v>8.73</v>
      </c>
      <c r="F13" s="42">
        <v>13.1</v>
      </c>
      <c r="G13" s="42">
        <v>13.1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</row>
    <row r="14" spans="1:228" s="21" customFormat="1">
      <c r="A14" s="347"/>
      <c r="B14" s="102" t="s">
        <v>261</v>
      </c>
      <c r="C14" s="35" t="s">
        <v>17</v>
      </c>
      <c r="D14" s="42" t="s">
        <v>4</v>
      </c>
      <c r="E14" s="42">
        <v>8.11</v>
      </c>
      <c r="F14" s="42" t="s">
        <v>4</v>
      </c>
      <c r="G14" s="42">
        <v>13.8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</row>
    <row r="15" spans="1:228" s="21" customFormat="1">
      <c r="A15" s="345" t="s">
        <v>170</v>
      </c>
      <c r="B15" s="342" t="s">
        <v>171</v>
      </c>
      <c r="C15" s="45" t="s">
        <v>172</v>
      </c>
      <c r="D15" s="42">
        <v>2.7368421052631602</v>
      </c>
      <c r="E15" s="42">
        <v>2.7368421052631602</v>
      </c>
      <c r="F15" s="42">
        <v>2.5266903914590699</v>
      </c>
      <c r="G15" s="42">
        <v>2.5266903914590699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</row>
    <row r="16" spans="1:228" s="21" customFormat="1">
      <c r="A16" s="346"/>
      <c r="B16" s="344"/>
      <c r="C16" s="47" t="s">
        <v>173</v>
      </c>
      <c r="D16" s="42">
        <v>9.4736842105263204</v>
      </c>
      <c r="E16" s="42">
        <v>9.4736842105263204</v>
      </c>
      <c r="F16" s="42">
        <v>8.5409252669039102</v>
      </c>
      <c r="G16" s="42">
        <v>8.5409252669039102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</row>
    <row r="17" spans="1:197" s="21" customFormat="1">
      <c r="A17" s="346"/>
      <c r="B17" s="353" t="s">
        <v>174</v>
      </c>
      <c r="C17" s="45" t="s">
        <v>172</v>
      </c>
      <c r="D17" s="42" t="s">
        <v>4</v>
      </c>
      <c r="E17" s="42">
        <v>3.19788571428571</v>
      </c>
      <c r="F17" s="42" t="s">
        <v>4</v>
      </c>
      <c r="G17" s="42">
        <v>2.7652488109430098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</row>
    <row r="18" spans="1:197" s="21" customFormat="1">
      <c r="A18" s="347"/>
      <c r="B18" s="354"/>
      <c r="C18" s="47" t="s">
        <v>173</v>
      </c>
      <c r="D18" s="42" t="s">
        <v>4</v>
      </c>
      <c r="E18" s="42">
        <v>10.8571428571429</v>
      </c>
      <c r="F18" s="42" t="s">
        <v>4</v>
      </c>
      <c r="G18" s="42">
        <v>9.44055944055944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</row>
    <row r="19" spans="1:197" s="21" customFormat="1">
      <c r="A19" s="348" t="s">
        <v>175</v>
      </c>
      <c r="B19" s="92" t="s">
        <v>176</v>
      </c>
      <c r="C19" s="51"/>
      <c r="D19" s="53" t="s">
        <v>347</v>
      </c>
      <c r="E19" s="53" t="s">
        <v>347</v>
      </c>
      <c r="F19" s="53" t="s">
        <v>330</v>
      </c>
      <c r="G19" s="53" t="s">
        <v>330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</row>
    <row r="20" spans="1:197" s="21" customFormat="1">
      <c r="A20" s="349"/>
      <c r="B20" s="92" t="s">
        <v>179</v>
      </c>
      <c r="C20" s="51"/>
      <c r="D20" s="53" t="s">
        <v>263</v>
      </c>
      <c r="E20" s="53" t="s">
        <v>263</v>
      </c>
      <c r="F20" s="53" t="s">
        <v>263</v>
      </c>
      <c r="G20" s="53" t="s">
        <v>263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</row>
    <row r="21" spans="1:197" s="21" customFormat="1">
      <c r="A21" s="349"/>
      <c r="B21" s="92" t="s">
        <v>151</v>
      </c>
      <c r="C21" s="51" t="s">
        <v>15</v>
      </c>
      <c r="D21" s="50">
        <v>30</v>
      </c>
      <c r="E21" s="50">
        <v>30</v>
      </c>
      <c r="F21" s="50">
        <v>50</v>
      </c>
      <c r="G21" s="50">
        <v>50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</row>
    <row r="22" spans="1:197" s="21" customFormat="1">
      <c r="A22" s="349"/>
      <c r="B22" s="92" t="s">
        <v>180</v>
      </c>
      <c r="C22" s="51" t="s">
        <v>30</v>
      </c>
      <c r="D22" s="50">
        <v>1.5</v>
      </c>
      <c r="E22" s="50">
        <v>1.5</v>
      </c>
      <c r="F22" s="50">
        <v>2</v>
      </c>
      <c r="G22" s="50">
        <v>2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</row>
    <row r="23" spans="1:197" s="21" customFormat="1">
      <c r="A23" s="350"/>
      <c r="B23" s="92" t="s">
        <v>181</v>
      </c>
      <c r="C23" s="51" t="s">
        <v>36</v>
      </c>
      <c r="D23" s="93" t="s">
        <v>348</v>
      </c>
      <c r="E23" s="93" t="s">
        <v>348</v>
      </c>
      <c r="F23" s="93" t="s">
        <v>349</v>
      </c>
      <c r="G23" s="93" t="s">
        <v>349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</row>
    <row r="24" spans="1:197" s="21" customFormat="1">
      <c r="A24" s="348" t="s">
        <v>185</v>
      </c>
      <c r="B24" s="92" t="s">
        <v>38</v>
      </c>
      <c r="C24" s="51"/>
      <c r="D24" s="50">
        <v>3</v>
      </c>
      <c r="E24" s="50">
        <v>3</v>
      </c>
      <c r="F24" s="50">
        <v>3</v>
      </c>
      <c r="G24" s="50">
        <v>3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</row>
    <row r="25" spans="1:197" s="21" customFormat="1">
      <c r="A25" s="349"/>
      <c r="B25" s="92" t="s">
        <v>186</v>
      </c>
      <c r="C25" s="51" t="s">
        <v>40</v>
      </c>
      <c r="D25" s="53" t="s">
        <v>187</v>
      </c>
      <c r="E25" s="53" t="s">
        <v>187</v>
      </c>
      <c r="F25" s="53" t="s">
        <v>187</v>
      </c>
      <c r="G25" s="53" t="s">
        <v>187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</row>
    <row r="26" spans="1:197" s="21" customFormat="1">
      <c r="A26" s="349"/>
      <c r="B26" s="92" t="s">
        <v>153</v>
      </c>
      <c r="C26" s="51" t="s">
        <v>40</v>
      </c>
      <c r="D26" s="50">
        <v>1.6</v>
      </c>
      <c r="E26" s="50">
        <v>1.6</v>
      </c>
      <c r="F26" s="50">
        <v>1.6</v>
      </c>
      <c r="G26" s="50">
        <v>1.6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</row>
    <row r="27" spans="1:197" s="21" customFormat="1">
      <c r="A27" s="349"/>
      <c r="B27" s="92" t="s">
        <v>188</v>
      </c>
      <c r="C27" s="51"/>
      <c r="D27" s="50" t="s">
        <v>154</v>
      </c>
      <c r="E27" s="50" t="s">
        <v>154</v>
      </c>
      <c r="F27" s="50" t="s">
        <v>154</v>
      </c>
      <c r="G27" s="50" t="s">
        <v>154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</row>
    <row r="28" spans="1:197" s="21" customFormat="1">
      <c r="A28" s="349"/>
      <c r="B28" s="92" t="s">
        <v>46</v>
      </c>
      <c r="C28" s="51" t="s">
        <v>40</v>
      </c>
      <c r="D28" s="50" t="s">
        <v>190</v>
      </c>
      <c r="E28" s="50" t="s">
        <v>190</v>
      </c>
      <c r="F28" s="50" t="s">
        <v>190</v>
      </c>
      <c r="G28" s="50" t="s">
        <v>190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</row>
    <row r="29" spans="1:197" s="21" customFormat="1">
      <c r="A29" s="349"/>
      <c r="B29" s="92" t="s">
        <v>49</v>
      </c>
      <c r="C29" s="51" t="s">
        <v>40</v>
      </c>
      <c r="D29" s="50" t="s">
        <v>331</v>
      </c>
      <c r="E29" s="50" t="s">
        <v>331</v>
      </c>
      <c r="F29" s="50" t="s">
        <v>332</v>
      </c>
      <c r="G29" s="50" t="s">
        <v>332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</row>
    <row r="30" spans="1:197" s="21" customFormat="1">
      <c r="A30" s="349"/>
      <c r="B30" s="92" t="s">
        <v>157</v>
      </c>
      <c r="C30" s="51"/>
      <c r="D30" s="50">
        <v>15</v>
      </c>
      <c r="E30" s="50">
        <v>15</v>
      </c>
      <c r="F30" s="50">
        <v>15</v>
      </c>
      <c r="G30" s="50">
        <v>15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</row>
    <row r="31" spans="1:197" s="21" customFormat="1">
      <c r="A31" s="349"/>
      <c r="B31" s="92" t="s">
        <v>158</v>
      </c>
      <c r="C31" s="51"/>
      <c r="D31" s="50">
        <v>5</v>
      </c>
      <c r="E31" s="50">
        <v>5</v>
      </c>
      <c r="F31" s="50">
        <v>5</v>
      </c>
      <c r="G31" s="50">
        <v>5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</row>
    <row r="32" spans="1:197" s="21" customFormat="1">
      <c r="A32" s="350"/>
      <c r="B32" s="92" t="s">
        <v>159</v>
      </c>
      <c r="C32" s="51" t="s">
        <v>194</v>
      </c>
      <c r="D32" s="95">
        <v>8.07</v>
      </c>
      <c r="E32" s="95">
        <v>8.07</v>
      </c>
      <c r="F32" s="95">
        <v>9.74</v>
      </c>
      <c r="G32" s="95">
        <v>9.74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</row>
    <row r="33" spans="1:197" s="21" customFormat="1">
      <c r="A33" s="348" t="s">
        <v>195</v>
      </c>
      <c r="B33" s="98" t="s">
        <v>196</v>
      </c>
      <c r="C33" s="51" t="s">
        <v>197</v>
      </c>
      <c r="D33" s="97" t="s">
        <v>333</v>
      </c>
      <c r="E33" s="97" t="s">
        <v>333</v>
      </c>
      <c r="F33" s="91" t="s">
        <v>199</v>
      </c>
      <c r="G33" s="91" t="s">
        <v>199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</row>
    <row r="34" spans="1:197" s="21" customFormat="1">
      <c r="A34" s="349"/>
      <c r="B34" s="98" t="s">
        <v>264</v>
      </c>
      <c r="C34" s="34" t="s">
        <v>15</v>
      </c>
      <c r="D34" s="93">
        <v>110</v>
      </c>
      <c r="E34" s="93">
        <v>110</v>
      </c>
      <c r="F34" s="93">
        <v>150</v>
      </c>
      <c r="G34" s="93">
        <v>150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</row>
    <row r="35" spans="1:197" s="21" customFormat="1">
      <c r="A35" s="349"/>
      <c r="B35" s="98" t="s">
        <v>265</v>
      </c>
      <c r="C35" s="51" t="s">
        <v>17</v>
      </c>
      <c r="D35" s="95">
        <v>0.39</v>
      </c>
      <c r="E35" s="95">
        <v>0.39</v>
      </c>
      <c r="F35" s="95">
        <v>0.56999999999999995</v>
      </c>
      <c r="G35" s="95">
        <v>0.56999999999999995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</row>
    <row r="36" spans="1:197" s="21" customFormat="1">
      <c r="A36" s="349"/>
      <c r="B36" s="98" t="s">
        <v>266</v>
      </c>
      <c r="C36" s="55" t="s">
        <v>267</v>
      </c>
      <c r="D36" s="91">
        <v>1.5</v>
      </c>
      <c r="E36" s="91">
        <v>1.5</v>
      </c>
      <c r="F36" s="91">
        <v>2.1</v>
      </c>
      <c r="G36" s="91">
        <v>2.1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</row>
    <row r="37" spans="1:197" s="21" customFormat="1">
      <c r="A37" s="349"/>
      <c r="B37" s="98" t="s">
        <v>202</v>
      </c>
      <c r="C37" s="51" t="s">
        <v>59</v>
      </c>
      <c r="D37" s="97" t="s">
        <v>350</v>
      </c>
      <c r="E37" s="97" t="s">
        <v>350</v>
      </c>
      <c r="F37" s="97" t="s">
        <v>335</v>
      </c>
      <c r="G37" s="97" t="s">
        <v>335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</row>
    <row r="38" spans="1:197" s="21" customFormat="1">
      <c r="A38" s="349"/>
      <c r="B38" s="98" t="s">
        <v>207</v>
      </c>
      <c r="C38" s="51" t="s">
        <v>208</v>
      </c>
      <c r="D38" s="96" t="s">
        <v>336</v>
      </c>
      <c r="E38" s="96" t="s">
        <v>336</v>
      </c>
      <c r="F38" s="96" t="s">
        <v>336</v>
      </c>
      <c r="G38" s="96" t="s">
        <v>336</v>
      </c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</row>
    <row r="39" spans="1:197" s="22" customFormat="1">
      <c r="A39" s="349"/>
      <c r="B39" s="98" t="s">
        <v>268</v>
      </c>
      <c r="C39" s="51" t="s">
        <v>40</v>
      </c>
      <c r="D39" s="104" t="s">
        <v>351</v>
      </c>
      <c r="E39" s="104" t="s">
        <v>351</v>
      </c>
      <c r="F39" s="104" t="s">
        <v>337</v>
      </c>
      <c r="G39" s="104" t="s">
        <v>337</v>
      </c>
    </row>
    <row r="40" spans="1:197" s="22" customFormat="1">
      <c r="A40" s="349"/>
      <c r="B40" s="98" t="s">
        <v>271</v>
      </c>
      <c r="C40" s="51" t="s">
        <v>40</v>
      </c>
      <c r="D40" s="31" t="s">
        <v>352</v>
      </c>
      <c r="E40" s="31" t="s">
        <v>352</v>
      </c>
      <c r="F40" s="90" t="s">
        <v>338</v>
      </c>
      <c r="G40" s="90" t="s">
        <v>338</v>
      </c>
    </row>
    <row r="41" spans="1:197" s="22" customFormat="1">
      <c r="A41" s="349"/>
      <c r="B41" s="98" t="s">
        <v>212</v>
      </c>
      <c r="C41" s="51" t="s">
        <v>213</v>
      </c>
      <c r="D41" s="44">
        <v>30</v>
      </c>
      <c r="E41" s="44">
        <v>30</v>
      </c>
      <c r="F41" s="44">
        <v>34.5</v>
      </c>
      <c r="G41" s="44">
        <v>34.5</v>
      </c>
    </row>
    <row r="42" spans="1:197" s="22" customFormat="1">
      <c r="A42" s="350"/>
      <c r="B42" s="98" t="s">
        <v>214</v>
      </c>
      <c r="C42" s="51" t="s">
        <v>213</v>
      </c>
      <c r="D42" s="44">
        <v>34</v>
      </c>
      <c r="E42" s="44">
        <v>34</v>
      </c>
      <c r="F42" s="44">
        <v>39.5</v>
      </c>
      <c r="G42" s="44">
        <v>39.5</v>
      </c>
    </row>
    <row r="43" spans="1:197" s="21" customFormat="1">
      <c r="A43" s="348" t="s">
        <v>329</v>
      </c>
      <c r="B43" s="92" t="s">
        <v>81</v>
      </c>
      <c r="C43" s="51" t="s">
        <v>40</v>
      </c>
      <c r="D43" s="97">
        <v>6.35</v>
      </c>
      <c r="E43" s="97">
        <v>6.35</v>
      </c>
      <c r="F43" s="44">
        <v>9.52</v>
      </c>
      <c r="G43" s="44">
        <v>9.52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</row>
    <row r="44" spans="1:197" s="21" customFormat="1">
      <c r="A44" s="350"/>
      <c r="B44" s="92" t="s">
        <v>82</v>
      </c>
      <c r="C44" s="51" t="s">
        <v>40</v>
      </c>
      <c r="D44" s="97">
        <v>12.7</v>
      </c>
      <c r="E44" s="97">
        <v>12.7</v>
      </c>
      <c r="F44" s="44">
        <v>15.88</v>
      </c>
      <c r="G44" s="44">
        <v>15.88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</row>
    <row r="45" spans="1:197" s="22" customFormat="1">
      <c r="A45" s="357" t="s">
        <v>86</v>
      </c>
      <c r="B45" s="357"/>
      <c r="C45" s="51" t="s">
        <v>87</v>
      </c>
      <c r="D45" s="58" t="s">
        <v>88</v>
      </c>
      <c r="E45" s="58" t="s">
        <v>88</v>
      </c>
      <c r="F45" s="58" t="s">
        <v>88</v>
      </c>
      <c r="G45" s="58" t="s">
        <v>88</v>
      </c>
    </row>
    <row r="46" spans="1:197" s="22" customFormat="1">
      <c r="A46" s="357" t="s">
        <v>215</v>
      </c>
      <c r="B46" s="357"/>
      <c r="C46" s="51" t="s">
        <v>87</v>
      </c>
      <c r="D46" s="59" t="s">
        <v>90</v>
      </c>
      <c r="E46" s="59" t="s">
        <v>91</v>
      </c>
      <c r="F46" s="59" t="s">
        <v>90</v>
      </c>
      <c r="G46" s="59" t="s">
        <v>91</v>
      </c>
    </row>
    <row r="47" spans="1:197" s="21" customFormat="1">
      <c r="A47" s="357" t="s">
        <v>216</v>
      </c>
      <c r="B47" s="357"/>
      <c r="C47" s="51" t="s">
        <v>217</v>
      </c>
      <c r="D47" s="91" t="s">
        <v>218</v>
      </c>
      <c r="E47" s="91" t="s">
        <v>218</v>
      </c>
      <c r="F47" s="31" t="s">
        <v>219</v>
      </c>
      <c r="G47" s="31" t="s">
        <v>219</v>
      </c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</row>
    <row r="48" spans="1:197">
      <c r="A48" s="351" t="s">
        <v>92</v>
      </c>
      <c r="B48" s="105" t="s">
        <v>223</v>
      </c>
      <c r="C48" s="64" t="s">
        <v>93</v>
      </c>
      <c r="D48" s="31" t="s">
        <v>94</v>
      </c>
      <c r="E48" s="31" t="s">
        <v>94</v>
      </c>
      <c r="F48" s="31" t="s">
        <v>95</v>
      </c>
      <c r="G48" s="31" t="s">
        <v>95</v>
      </c>
    </row>
    <row r="49" spans="1:7">
      <c r="A49" s="351"/>
      <c r="B49" s="105" t="s">
        <v>224</v>
      </c>
      <c r="C49" s="64" t="s">
        <v>93</v>
      </c>
      <c r="D49" s="31" t="s">
        <v>94</v>
      </c>
      <c r="E49" s="31" t="s">
        <v>94</v>
      </c>
      <c r="F49" s="31" t="s">
        <v>96</v>
      </c>
      <c r="G49" s="31" t="s">
        <v>96</v>
      </c>
    </row>
    <row r="50" spans="1:7">
      <c r="A50" s="351"/>
      <c r="B50" s="106" t="s">
        <v>98</v>
      </c>
      <c r="C50" s="64" t="s">
        <v>93</v>
      </c>
      <c r="D50" s="63" t="s">
        <v>4</v>
      </c>
      <c r="E50" s="63" t="s">
        <v>100</v>
      </c>
      <c r="F50" s="63" t="s">
        <v>4</v>
      </c>
      <c r="G50" s="63" t="s">
        <v>99</v>
      </c>
    </row>
    <row r="51" spans="1:7">
      <c r="A51" s="339" t="s">
        <v>225</v>
      </c>
      <c r="B51" s="339"/>
      <c r="C51" s="64"/>
      <c r="D51" s="31" t="s">
        <v>226</v>
      </c>
      <c r="E51" s="31" t="s">
        <v>226</v>
      </c>
      <c r="F51" s="31" t="s">
        <v>226</v>
      </c>
      <c r="G51" s="31" t="s">
        <v>226</v>
      </c>
    </row>
    <row r="52" spans="1:7" s="22" customFormat="1">
      <c r="A52" s="340" t="s">
        <v>227</v>
      </c>
      <c r="B52" s="341"/>
      <c r="C52" s="66" t="s">
        <v>228</v>
      </c>
      <c r="D52" s="96" t="s">
        <v>353</v>
      </c>
      <c r="E52" s="96" t="s">
        <v>353</v>
      </c>
      <c r="F52" s="90" t="s">
        <v>354</v>
      </c>
      <c r="G52" s="90" t="s">
        <v>354</v>
      </c>
    </row>
    <row r="54" spans="1:7" s="28" customFormat="1" ht="12">
      <c r="A54" s="107" t="s">
        <v>105</v>
      </c>
      <c r="B54" s="108"/>
      <c r="D54" s="69"/>
      <c r="E54" s="69"/>
      <c r="F54" s="69"/>
      <c r="G54" s="69"/>
    </row>
  </sheetData>
  <mergeCells count="20">
    <mergeCell ref="A4:B4"/>
    <mergeCell ref="A45:B45"/>
    <mergeCell ref="A46:B46"/>
    <mergeCell ref="A47:B47"/>
    <mergeCell ref="A1:B2"/>
    <mergeCell ref="A3:C3"/>
    <mergeCell ref="A51:B51"/>
    <mergeCell ref="A52:B52"/>
    <mergeCell ref="A5:A10"/>
    <mergeCell ref="A11:A14"/>
    <mergeCell ref="A15:A18"/>
    <mergeCell ref="A19:A23"/>
    <mergeCell ref="A24:A32"/>
    <mergeCell ref="A33:A42"/>
    <mergeCell ref="A43:A44"/>
    <mergeCell ref="A48:A50"/>
    <mergeCell ref="B5:B7"/>
    <mergeCell ref="B8:B10"/>
    <mergeCell ref="B15:B16"/>
    <mergeCell ref="B17:B18"/>
  </mergeCells>
  <phoneticPr fontId="14" type="noConversion"/>
  <hyperlinks>
    <hyperlink ref="A1:B2" location="目录!A1" display="Return"/>
  </hyperlinks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目录</vt:lpstr>
      <vt:lpstr>Outdoor Units SAU-U1-A_on off</vt:lpstr>
      <vt:lpstr>60Hz Outdoor Units</vt:lpstr>
      <vt:lpstr>Cassette type_SAC-C1-A</vt:lpstr>
      <vt:lpstr>Ceiling&amp;Floor_SACF-D1-A</vt:lpstr>
      <vt:lpstr>Mid Duct_SAD-D1-A</vt:lpstr>
      <vt:lpstr>T3 60Hz MD</vt:lpstr>
      <vt:lpstr>T3 60Hz HD</vt:lpstr>
      <vt:lpstr>T3 60Hz LD</vt:lpstr>
      <vt:lpstr>T3 60Hz R22 Ca </vt:lpstr>
      <vt:lpstr>T3 60Hz R22 CF </vt:lpstr>
      <vt:lpstr>T1 50Hz R410A CA</vt:lpstr>
      <vt:lpstr>T1 50Hz R410A CE</vt:lpstr>
      <vt:lpstr>T1 50Hz R410A DU</vt:lpstr>
      <vt:lpstr>T1 50Hz R410A HI</vt:lpstr>
      <vt:lpstr>T3 60Hz R22 CA</vt:lpstr>
      <vt:lpstr>T3 60Hz R22 CE</vt:lpstr>
      <vt:lpstr>T3 60Hz R22 DU</vt:lpstr>
      <vt:lpstr>T3 60Hz R22 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Воронина Виктория Николаевна</cp:lastModifiedBy>
  <cp:lastPrinted>2411-12-30T00:00:00Z</cp:lastPrinted>
  <dcterms:created xsi:type="dcterms:W3CDTF">2009-02-26T17:12:00Z</dcterms:created>
  <dcterms:modified xsi:type="dcterms:W3CDTF">2017-05-11T07:50:38Z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2052-9.1.0.4879</vt:lpwstr>
  </property>
</Properties>
</file>