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kacheva_i\Documents\"/>
    </mc:Choice>
  </mc:AlternateContent>
  <xr:revisionPtr revIDLastSave="0" documentId="8_{FF4211D7-EFE8-44E4-A759-A4838C28A548}" xr6:coauthVersionLast="47" xr6:coauthVersionMax="47" xr10:uidLastSave="{00000000-0000-0000-0000-000000000000}"/>
  <bookViews>
    <workbookView xWindow="28680" yWindow="-120" windowWidth="29040" windowHeight="15840" activeTab="1" xr2:uid="{CB8556F7-FDF6-497D-BF3B-C79C4BE97F08}"/>
  </bookViews>
  <sheets>
    <sheet name="Лист1" sheetId="1" r:id="rId1"/>
    <sheet name="Рублёвые" sheetId="3" r:id="rId2"/>
  </sheets>
  <definedNames>
    <definedName name="_xlnm._FilterDatabase" localSheetId="0" hidden="1">Лист1!$A$1:$J$66</definedName>
    <definedName name="_xlnm._FilterDatabase" localSheetId="1" hidden="1">Рублёвые!$A$1:$G$51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4" i="3" l="1"/>
  <c r="I16" i="3"/>
  <c r="H53" i="3"/>
  <c r="G3" i="3"/>
  <c r="I3" i="3" s="1"/>
  <c r="G4" i="3"/>
  <c r="I4" i="3" s="1"/>
  <c r="G5" i="3"/>
  <c r="I5" i="3" s="1"/>
  <c r="G6" i="3"/>
  <c r="I6" i="3" s="1"/>
  <c r="G7" i="3"/>
  <c r="I7" i="3" s="1"/>
  <c r="G8" i="3"/>
  <c r="I8" i="3" s="1"/>
  <c r="G9" i="3"/>
  <c r="I9" i="3" s="1"/>
  <c r="G10" i="3"/>
  <c r="I10" i="3" s="1"/>
  <c r="G11" i="3"/>
  <c r="I11" i="3" s="1"/>
  <c r="G12" i="3"/>
  <c r="I12" i="3" s="1"/>
  <c r="G13" i="3"/>
  <c r="I13" i="3" s="1"/>
  <c r="G14" i="3"/>
  <c r="I14" i="3" s="1"/>
  <c r="G15" i="3"/>
  <c r="I15" i="3" s="1"/>
  <c r="G16" i="3"/>
  <c r="G17" i="3"/>
  <c r="I17" i="3" s="1"/>
  <c r="G18" i="3"/>
  <c r="I18" i="3" s="1"/>
  <c r="G19" i="3"/>
  <c r="I19" i="3" s="1"/>
  <c r="G20" i="3"/>
  <c r="I20" i="3" s="1"/>
  <c r="G21" i="3"/>
  <c r="I21" i="3" s="1"/>
  <c r="G22" i="3"/>
  <c r="I22" i="3" s="1"/>
  <c r="G23" i="3"/>
  <c r="I23" i="3" s="1"/>
  <c r="G24" i="3"/>
  <c r="G25" i="3"/>
  <c r="I25" i="3" s="1"/>
  <c r="G26" i="3"/>
  <c r="I26" i="3" s="1"/>
  <c r="G27" i="3"/>
  <c r="I27" i="3" s="1"/>
  <c r="G28" i="3"/>
  <c r="I28" i="3" s="1"/>
  <c r="G29" i="3"/>
  <c r="I29" i="3" s="1"/>
  <c r="G30" i="3"/>
  <c r="I30" i="3" s="1"/>
  <c r="G31" i="3"/>
  <c r="I31" i="3" s="1"/>
  <c r="G32" i="3"/>
  <c r="I32" i="3" s="1"/>
  <c r="G33" i="3"/>
  <c r="I33" i="3" s="1"/>
  <c r="G34" i="3"/>
  <c r="I34" i="3" s="1"/>
  <c r="G35" i="3"/>
  <c r="I35" i="3" s="1"/>
  <c r="G36" i="3"/>
  <c r="I36" i="3" s="1"/>
  <c r="G37" i="3"/>
  <c r="I37" i="3" s="1"/>
  <c r="G38" i="3"/>
  <c r="I38" i="3" s="1"/>
  <c r="G39" i="3"/>
  <c r="I39" i="3" s="1"/>
  <c r="G40" i="3"/>
  <c r="I40" i="3" s="1"/>
  <c r="G41" i="3"/>
  <c r="I41" i="3" s="1"/>
  <c r="G42" i="3"/>
  <c r="I42" i="3" s="1"/>
  <c r="G43" i="3"/>
  <c r="I43" i="3" s="1"/>
  <c r="G44" i="3"/>
  <c r="I44" i="3" s="1"/>
  <c r="G45" i="3"/>
  <c r="I45" i="3" s="1"/>
  <c r="G46" i="3"/>
  <c r="I46" i="3" s="1"/>
  <c r="G47" i="3"/>
  <c r="I47" i="3" s="1"/>
  <c r="G48" i="3"/>
  <c r="I48" i="3" s="1"/>
  <c r="G49" i="3"/>
  <c r="I49" i="3" s="1"/>
  <c r="G50" i="3"/>
  <c r="I50" i="3" s="1"/>
  <c r="G51" i="3"/>
  <c r="I51" i="3" s="1"/>
  <c r="G2" i="3"/>
  <c r="I2" i="3" s="1"/>
  <c r="E53" i="3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I53" i="3" l="1"/>
</calcChain>
</file>

<file path=xl/sharedStrings.xml><?xml version="1.0" encoding="utf-8"?>
<sst xmlns="http://schemas.openxmlformats.org/spreadsheetml/2006/main" count="390" uniqueCount="215">
  <si>
    <t>№ п/п</t>
  </si>
  <si>
    <t>Код СК ЗЧ</t>
  </si>
  <si>
    <t>Артикул</t>
  </si>
  <si>
    <t>Наименование</t>
  </si>
  <si>
    <r>
      <t xml:space="preserve">Количество
 по остаткам (шт.)
</t>
    </r>
    <r>
      <rPr>
        <b/>
        <sz val="11"/>
        <rFont val="Calibri"/>
        <family val="2"/>
        <charset val="204"/>
        <scheme val="minor"/>
      </rPr>
      <t>Склад СЦ Запчасти
 1С ДЕП</t>
    </r>
  </si>
  <si>
    <r>
      <t xml:space="preserve">Количество
 по остаткам (шт.)
</t>
    </r>
    <r>
      <rPr>
        <b/>
        <sz val="11"/>
        <rFont val="Calibri"/>
        <family val="2"/>
        <charset val="204"/>
        <scheme val="minor"/>
      </rPr>
      <t>СЦ Склад</t>
    </r>
  </si>
  <si>
    <r>
      <t xml:space="preserve">Сдано на склад Томилино
</t>
    </r>
    <r>
      <rPr>
        <b/>
        <sz val="11"/>
        <color rgb="FFC00000"/>
        <rFont val="Calibri"/>
        <family val="2"/>
        <charset val="204"/>
        <scheme val="minor"/>
      </rPr>
      <t>65 СК, 405 шт.</t>
    </r>
  </si>
  <si>
    <t>Комментарии СЦ</t>
  </si>
  <si>
    <t>СК00004559</t>
  </si>
  <si>
    <t>Компрессор DANFOSS SH140A4ALC 11102010000289 Мидея</t>
  </si>
  <si>
    <t xml:space="preserve"> физически 4 шт., к сдаче - 3 шт.</t>
  </si>
  <si>
    <t>СК00004118</t>
  </si>
  <si>
    <t>Компрессор Copeland ZP120KCE-TFD-522 SCCU96C1BF 28 кВт 11102010000279 Мидея</t>
  </si>
  <si>
    <t>СК00008909</t>
  </si>
  <si>
    <t>Компрессор Danfoss SH120A4ALC SCCU210C1BF 11102010000052 Мидея</t>
  </si>
  <si>
    <t>СК00006099</t>
  </si>
  <si>
    <t>Компрессор DANFOSS SH105A4ALC ( 120H0211) 410 380-400v 11102010000217Midea Energolux</t>
  </si>
  <si>
    <t>СК00020501</t>
  </si>
  <si>
    <t>Компрессор SAU36U6 (11103010014909)</t>
  </si>
  <si>
    <t>СК00020454</t>
  </si>
  <si>
    <t>Компрессор SAU18U6 (11103010002529)</t>
  </si>
  <si>
    <t>СК00020460</t>
  </si>
  <si>
    <t>Компрессор SAU24U6 (11103010016618)</t>
  </si>
  <si>
    <t>СК00020449</t>
  </si>
  <si>
    <t>Компрессор SAU12U6 (11103010000398)</t>
  </si>
  <si>
    <t>СК00020510</t>
  </si>
  <si>
    <t>Компрессор SAU60U6-A (11102010000159)</t>
  </si>
  <si>
    <t>СК00000253</t>
  </si>
  <si>
    <t>Компрессор C-SBN373H8D 48 SCCU48C1B 201400710570 зам. 11102010000156</t>
  </si>
  <si>
    <t>СК00000918</t>
  </si>
  <si>
    <t>Компрессор ATE590SC3Q9JK SAU60U3 on/off 11223015000119 Energolux</t>
  </si>
  <si>
    <t>СК00007683</t>
  </si>
  <si>
    <t>Компрессор HIGHLY GTE498UC3Q9PK1 ON/OFF 380 16,35 kW R32-410 16438004000123 Energolux</t>
  </si>
  <si>
    <t>СК00003471</t>
  </si>
  <si>
    <t>.00204129</t>
  </si>
  <si>
    <t>Компрессор E655DH-65D2YG on/off 00204129  Energolux</t>
  </si>
  <si>
    <t>СК00003472</t>
  </si>
  <si>
    <t>.00204100002</t>
  </si>
  <si>
    <t>Компрессор E655DHD-65D2YG 9000W  inv. 00204100002 HITACHI Energolux</t>
  </si>
  <si>
    <t>СК00003473</t>
  </si>
  <si>
    <t>.00204116</t>
  </si>
  <si>
    <t>Компрессор E405DHD-38D2YG 00204116 inv 5,1 кВт HITACHI Energolux</t>
  </si>
  <si>
    <t>СК00002915</t>
  </si>
  <si>
    <t>.00105249G</t>
  </si>
  <si>
    <t>Компрессор Landa QXA-B141zE030A 24 Lomo inv. 00105249G GREE</t>
  </si>
  <si>
    <t>СК00000250</t>
  </si>
  <si>
    <t>Компрессор PA225M2CS-4KU2 SCCU18C1B 11103010000882 , Energolux</t>
  </si>
  <si>
    <t>СК00001767</t>
  </si>
  <si>
    <t>Компрессор DA250S2C-30MT 7,7 kW inv 11223003000272 , Energolux</t>
  </si>
  <si>
    <t>СК00000495</t>
  </si>
  <si>
    <t>Компрессор ATH420UC-C9EU HIGHLY SAU36U1-A 16438004000085 HIGHLY Energolux</t>
  </si>
  <si>
    <t>физически найдены 2 шт., к сдаче - 1 шт.</t>
  </si>
  <si>
    <t>СК00000506</t>
  </si>
  <si>
    <t>Компрессор в сборе ATE498SC3Q9RK1 SAU48U3-A On/Off (60) 380 16438004000086 Energolux AUX</t>
  </si>
  <si>
    <t>СК00020312</t>
  </si>
  <si>
    <t>C-SBN453H8D</t>
  </si>
  <si>
    <t>Компрессор C-SBN453H8D (PANASONIC)</t>
  </si>
  <si>
    <t>СК00002952</t>
  </si>
  <si>
    <t>.009001000074</t>
  </si>
  <si>
    <t>Компрессор QXA-D19F030  4,6 кВт для SAU18 on/off 009001000074 GREE Energolux</t>
  </si>
  <si>
    <t>СК00002914</t>
  </si>
  <si>
    <t>.00103872</t>
  </si>
  <si>
    <t>Компрессор QXA-F232F050 SAU24 on/OFF GREE 00103872 Energolux</t>
  </si>
  <si>
    <t>СК00002948</t>
  </si>
  <si>
    <t>.00900100010</t>
  </si>
  <si>
    <t>Компрессор Landa QXAS-F305N450 SAU28 on/OFF 009001000104 GREE</t>
  </si>
  <si>
    <t>физически найдены 11 шт., к сдаче - 10 шт.</t>
  </si>
  <si>
    <t>СК00000491</t>
  </si>
  <si>
    <t>Компрессор ASH286UV-C8DU для 30 on/off 11223015000090 HIGHLY Energolux</t>
  </si>
  <si>
    <t>СК00019709</t>
  </si>
  <si>
    <t>92014-001001</t>
  </si>
  <si>
    <t>Компрессор CS-24 (92014-001001)</t>
  </si>
  <si>
    <t>СК00019586</t>
  </si>
  <si>
    <t>.009001060077</t>
  </si>
  <si>
    <t>Компрессор в сборе SMZ1U54 (009001060077)</t>
  </si>
  <si>
    <t>СК00001738</t>
  </si>
  <si>
    <t>Компрессор HIGHLY ATD141RDPA8JTA R410 SAU18Z1AI SAU 24 inv 11223015000087 Energolux</t>
  </si>
  <si>
    <t>СК00017128</t>
  </si>
  <si>
    <t>.009001000190</t>
  </si>
  <si>
    <t>Компрессор в сборе (AA55PHDG-D1Y2_8700)_SMZU75_120_255 (009001000190 )</t>
  </si>
  <si>
    <t>СК00017129</t>
  </si>
  <si>
    <t>.009001060198</t>
  </si>
  <si>
    <t>Компрессор в сборе (DA80PHDG-D1Y2_8130)_SMZU135_150 (009001060198)</t>
  </si>
  <si>
    <t>СК00000542</t>
  </si>
  <si>
    <t>Компрессор QXAS-D32zX090B  SAM36-42M1-AI/3 16438003000036 Energolux</t>
  </si>
  <si>
    <t>СК00003469</t>
  </si>
  <si>
    <t>.00204100008</t>
  </si>
  <si>
    <t>Компрессор E656DHD-65D2YG  inv. 00204100008 HITACHI Energolux</t>
  </si>
  <si>
    <t>СК00002913</t>
  </si>
  <si>
    <t>.00103388</t>
  </si>
  <si>
    <t>Компрессор Landa QXA-B102zE190A 18 inv. 00103388 GREE</t>
  </si>
  <si>
    <t>СК00002949</t>
  </si>
  <si>
    <t>.009001000017</t>
  </si>
  <si>
    <t>Компрессор HIGHLY ASA725SPMA6JK SAU07 inv. 009001000017 Energolux</t>
  </si>
  <si>
    <t>СК00018299</t>
  </si>
  <si>
    <t>92014-000988</t>
  </si>
  <si>
    <t>Компрессор CI_CS_09_12 (92014-000988)</t>
  </si>
  <si>
    <t>СК00019708</t>
  </si>
  <si>
    <t>92014-000861</t>
  </si>
  <si>
    <t>Компрессор CI-24, CITY_24SH1,  MÜRREN_24B_24MR2 (92014-000861)</t>
  </si>
  <si>
    <t>СК00018296</t>
  </si>
  <si>
    <t>92014-001009</t>
  </si>
  <si>
    <t>Компрессор CS-18, CITY_18, MÜRREN_18W (92014-001009)</t>
  </si>
  <si>
    <t>СК00002132</t>
  </si>
  <si>
    <t>Компрессор ATH420UC-C9EU1 HIGHLY 36 16438004000108  AUX Energolux</t>
  </si>
  <si>
    <t>СК00005178</t>
  </si>
  <si>
    <t>Компрессор ASN108D22UFZ SAM14 SAM18 11223003000285 Energolux</t>
  </si>
  <si>
    <t>СК00019706</t>
  </si>
  <si>
    <t>92014-000768</t>
  </si>
  <si>
    <t>Компрессор CI-18, MÜRREN_18B (92014-000768)</t>
  </si>
  <si>
    <t>СК00000252</t>
  </si>
  <si>
    <t>Компрессор для SCCU36C1B (мод. 11102010000094),Energolux</t>
  </si>
  <si>
    <t>СК00004558</t>
  </si>
  <si>
    <t>11102010000291 Компрессор кондиционера Compressor, Energolux</t>
  </si>
  <si>
    <t>СК00011232</t>
  </si>
  <si>
    <t>.00204100015</t>
  </si>
  <si>
    <t>00204100015 Компрессор, Energolux</t>
  </si>
  <si>
    <t>СК00002951</t>
  </si>
  <si>
    <t>.009001000025</t>
  </si>
  <si>
    <t>Компрессор Landa QXA-M094T130 SAU09 on/off 009001000025 GREE</t>
  </si>
  <si>
    <t>СК00002947</t>
  </si>
  <si>
    <t>.009001000075</t>
  </si>
  <si>
    <t>Компрессор Landa QXA-A081A130A SAU07, SAU09 on/off 009001000075 GREE</t>
  </si>
  <si>
    <t>СК00001703</t>
  </si>
  <si>
    <t>Компрессор ASM125V1VDZ SAU09L1-A SAU09D1-A 11223003000249 , Energolux</t>
  </si>
  <si>
    <t>СК00001674</t>
  </si>
  <si>
    <t>Компрессор ASN89V1UDZ SAU07D1-A on/Off 11223003000219 , Energolux</t>
  </si>
  <si>
    <t>СК00001734</t>
  </si>
  <si>
    <t>Компрессор ASN108D32UFZ   SAU12Z1-AI inv 11223003000270 Energolux</t>
  </si>
  <si>
    <t>найдено физически - 13 шт., к сдаче - 11 шт.</t>
  </si>
  <si>
    <t>СК00002652</t>
  </si>
  <si>
    <t>Компрессор ASK75D43UEZE SAU07Z2-AI, SAU07G1-AI 11223003000317 AUX Energolux</t>
  </si>
  <si>
    <t>найдено 3 шт., к сдаче - 2 шт.</t>
  </si>
  <si>
    <t>СК00021262</t>
  </si>
  <si>
    <t>.009001060699</t>
  </si>
  <si>
    <t>Компрессор (SMZU271) (Energolux) (009001060699)</t>
  </si>
  <si>
    <t>СК00002950</t>
  </si>
  <si>
    <t>.009001000024</t>
  </si>
  <si>
    <t>Компрессор Landa QXA-B120C150A SAU12 on/off GREE 009001000024</t>
  </si>
  <si>
    <r>
      <rPr>
        <sz val="10"/>
        <rFont val="Calibri"/>
        <family val="2"/>
        <charset val="204"/>
        <scheme val="minor"/>
      </rPr>
      <t xml:space="preserve">физически найдены  13 шт., </t>
    </r>
    <r>
      <rPr>
        <sz val="10"/>
        <color rgb="FFFF0000"/>
        <rFont val="Calibri"/>
        <family val="2"/>
        <charset val="204"/>
        <scheme val="minor"/>
      </rPr>
      <t>восстановить в остатках 8 шт.</t>
    </r>
  </si>
  <si>
    <r>
      <rPr>
        <sz val="10"/>
        <rFont val="Calibri"/>
        <family val="2"/>
        <charset val="204"/>
        <scheme val="minor"/>
      </rPr>
      <t>физически найдены 21 шт.,</t>
    </r>
    <r>
      <rPr>
        <sz val="10"/>
        <color rgb="FFFF0000"/>
        <rFont val="Calibri"/>
        <family val="2"/>
        <charset val="204"/>
        <scheme val="minor"/>
      </rPr>
      <t xml:space="preserve"> восстановить в остатках 4 шт.</t>
    </r>
  </si>
  <si>
    <r>
      <rPr>
        <sz val="10"/>
        <rFont val="Calibri"/>
        <family val="2"/>
        <charset val="204"/>
        <scheme val="minor"/>
      </rPr>
      <t>физически найдены 13 шт.,</t>
    </r>
    <r>
      <rPr>
        <sz val="10"/>
        <color rgb="FFFF0000"/>
        <rFont val="Calibri"/>
        <family val="2"/>
        <charset val="204"/>
        <scheme val="minor"/>
      </rPr>
      <t xml:space="preserve"> восстановить в остатках 8 шт.</t>
    </r>
  </si>
  <si>
    <t>СК00002953</t>
  </si>
  <si>
    <t>.0010389603</t>
  </si>
  <si>
    <t>Компрессор QXA-A091zE190A  для 9 Lomo инвертор 0010389603 Energolux</t>
  </si>
  <si>
    <r>
      <rPr>
        <sz val="10"/>
        <rFont val="Calibri"/>
        <family val="2"/>
        <charset val="204"/>
        <scheme val="minor"/>
      </rPr>
      <t>физически найдены 13 шт.,</t>
    </r>
    <r>
      <rPr>
        <sz val="10"/>
        <color rgb="FFFF0000"/>
        <rFont val="Calibri"/>
        <family val="2"/>
        <charset val="204"/>
        <scheme val="minor"/>
      </rPr>
      <t xml:space="preserve"> восстановить в остатках 3 шт.</t>
    </r>
  </si>
  <si>
    <t>СК00019711</t>
  </si>
  <si>
    <t>92014-001016</t>
  </si>
  <si>
    <t>Компрессор RUNA_CITY_07, MÜRREN_07W (92014-001016)</t>
  </si>
  <si>
    <t>СК00001922</t>
  </si>
  <si>
    <t>211238496 Компрессор кондиционера Compressor and it accessories, Energolux</t>
  </si>
  <si>
    <t>СК00019712</t>
  </si>
  <si>
    <t>92014-001019</t>
  </si>
  <si>
    <t>Компрессор RUNA_CITY_09, MÜRREN_09W (92014-001019)</t>
  </si>
  <si>
    <t>СК00019713</t>
  </si>
  <si>
    <t>92014-001049</t>
  </si>
  <si>
    <t>Компрессор CI-07 (92014-001049)</t>
  </si>
  <si>
    <t>СК00019710</t>
  </si>
  <si>
    <t>92014-001008</t>
  </si>
  <si>
    <t>Компрессор CS-12 (92014-001008)</t>
  </si>
  <si>
    <t>СК00019707</t>
  </si>
  <si>
    <t>92014-000778</t>
  </si>
  <si>
    <t>Компрессор в сборе MÜRREN_09_12B (92014-000778)</t>
  </si>
  <si>
    <t>СК00019714</t>
  </si>
  <si>
    <t>92014-001156</t>
  </si>
  <si>
    <t>Компрессор CITY_12,  MÜRREN_12W (92014-001156)</t>
  </si>
  <si>
    <t>СК00002654</t>
  </si>
  <si>
    <t>Компрессор GTD186UKQA9LT6 для SAU24BN1-AI, 11223015000142 Energolux</t>
  </si>
  <si>
    <t>Розничная стоимость, (Базовая цена)</t>
  </si>
  <si>
    <t>Валюта</t>
  </si>
  <si>
    <t>USD</t>
  </si>
  <si>
    <t>руб.</t>
  </si>
  <si>
    <t>Расчётная</t>
  </si>
  <si>
    <t>№</t>
  </si>
  <si>
    <t>Наличие</t>
  </si>
  <si>
    <t>Розничная стоимость за ед.</t>
  </si>
  <si>
    <t>Стоимость со скидкой 30%</t>
  </si>
  <si>
    <t xml:space="preserve">Компрессор E655DHD-65D2YG 9000W  inv. 00204100002 HITACHI </t>
  </si>
  <si>
    <t xml:space="preserve">Компрессор E655DH-65D2YG on/off 00204129  </t>
  </si>
  <si>
    <t xml:space="preserve">Компрессор ATE590SC3Q9JK SAU60U3 on/off 11223015000119 </t>
  </si>
  <si>
    <t xml:space="preserve">Компрессор ATH420UC-C9EU1 HIGHLY 36 16438004000108  AUX </t>
  </si>
  <si>
    <t xml:space="preserve">Компрессор E405DHD-38D2YG 00204116 inv 5,1 кВт HITACHI </t>
  </si>
  <si>
    <t xml:space="preserve">Компрессор QXAS-D32zX090B  SAM36-42M1-AI/3 16438003000036 </t>
  </si>
  <si>
    <t xml:space="preserve">Компрессор HIGHLY GTE498UC3Q9PK1 ON/OFF 380 16,35 kW R32-410 16438004000123 </t>
  </si>
  <si>
    <t xml:space="preserve">Компрессор HIGHLY ATD141RDPA8JTA R410 SAU18Z1AI SAU 24 inv 11223015000087 </t>
  </si>
  <si>
    <t xml:space="preserve">Компрессор ASM125V1VDZ SAU09L1-A SAU09D1-A 11223003000249 , </t>
  </si>
  <si>
    <t xml:space="preserve">Компрессор ASH286UV-C8DU для 30 on/off 11223015000090 HIGHLY </t>
  </si>
  <si>
    <t xml:space="preserve">Компрессор E656DHD-65D2YG  inv. 00204100008 HITACHI </t>
  </si>
  <si>
    <t xml:space="preserve">Компрессор QXA-F232F050 SAU24 on/OFF GREE 00103872 </t>
  </si>
  <si>
    <t xml:space="preserve">Компрессор QXA-D19F030  4,6 кВт для SAU18 on/off 009001000074 GREE </t>
  </si>
  <si>
    <t xml:space="preserve">Компрессор DANFOSS SH105A4ALC ( 120H0211) 410 380-400v 11102010000217Midea </t>
  </si>
  <si>
    <t xml:space="preserve">Компрессор ASN108D32UFZ   SAU12Z1-AI inv 11223003000270 </t>
  </si>
  <si>
    <t xml:space="preserve">Компрессор в сборе ATE498SC3Q9RK1 SAU48U3-A On/Off (60) 380 16438004000086 </t>
  </si>
  <si>
    <t xml:space="preserve">Компрессор ASN89V1UDZ SAU07D1-A on/Off 11223003000219 , </t>
  </si>
  <si>
    <t xml:space="preserve">Компрессор QXA-A091zE190A  для 9 Lomo инвертор 0010389603 </t>
  </si>
  <si>
    <t xml:space="preserve">Компрессор ATH420UC-C9EU HIGHLY SAU36U1-A 16438004000085 HIGHLY </t>
  </si>
  <si>
    <t xml:space="preserve">Компрессор DA250S2C-30MT 7,7 kW inv 11223003000272 , </t>
  </si>
  <si>
    <t xml:space="preserve">Компрессор HIGHLY ASA725SPMA6JK SAU07 inv. 009001000017 </t>
  </si>
  <si>
    <t>Компрессор для SCCU36C1B (мод. 11102010000094),</t>
  </si>
  <si>
    <t xml:space="preserve">Компрессор ASN108D22UFZ SAM14 SAM18 11223003000285 </t>
  </si>
  <si>
    <t xml:space="preserve">Компрессор ASK75D43UEZE SAU07Z2-AI, SAU07G1-AI 11223003000317 AUX </t>
  </si>
  <si>
    <t xml:space="preserve">Компрессор GTD186UKQA9LT6 для SAU24BN1-AI, 11223015000142 </t>
  </si>
  <si>
    <t>Компрессор DANFOSS SH140A4ALC 11102010000289 Midea</t>
  </si>
  <si>
    <t>Компрессор Danfoss SH120A4ALC SCCU210C1BF 11102010000052 Midea</t>
  </si>
  <si>
    <t>Компрессор Copeland ZP120KCE-TFD-522 SCCU96C1BF 28 кВт 11102010000279 Midea</t>
  </si>
  <si>
    <t>Заказ, шт</t>
  </si>
  <si>
    <t>Стоимость заказа</t>
  </si>
  <si>
    <t>Компрессор BSonyo C-SBN453H8D</t>
  </si>
  <si>
    <t>Компрессор GMCC ATQ 420Y1TMT</t>
  </si>
  <si>
    <t>Компрессор HITACHI E605OH-59D2YG</t>
  </si>
  <si>
    <t>Компрессор GMCC KTG 275V2UMP</t>
  </si>
  <si>
    <t>Компрессор GMCC PA215M2AS-7KTL6</t>
  </si>
  <si>
    <t>Компрессор GMCC ASM 140V1UDZ</t>
  </si>
  <si>
    <t>Компрессор RECHI 39A183B</t>
  </si>
  <si>
    <t>Компрессор GREE QXFS-F428ZX450E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</si>
</sst>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_ ;\-0\ "/>
    <numFmt numFmtId="165" formatCode="_-* #,##0_-;\-* #,##0_-;_-* &quot;-&quot;??_-;_-@_-"/>
    <numFmt numFmtId="166" formatCode="#,##0.00\ _₽;\-#,##0.00\ _₽"/>
    <numFmt numFmtId="167" formatCode="_-* #,##0.00\ [$₽-419]_-;\-* #,##0.00\ [$₽-419]_-;_-* &quot;-&quot;??\ [$₽-419]_-;_-@_-"/>
  </numFmts>
  <fonts count="12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1" fontId="2" fillId="2" borderId="1" xfId="1" applyNumberFormat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6" fillId="3" borderId="1" xfId="2" applyNumberFormat="1" applyFont="1" applyFill="1" applyBorder="1" applyAlignment="1">
      <alignment horizontal="center" vertical="center"/>
    </xf>
    <xf numFmtId="1" fontId="6" fillId="3" borderId="1" xfId="2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>
      <alignment horizontal="left" vertical="center" wrapText="1"/>
    </xf>
    <xf numFmtId="165" fontId="6" fillId="3" borderId="1" xfId="2" applyNumberFormat="1" applyFont="1" applyFill="1" applyBorder="1" applyAlignment="1">
      <alignment horizontal="center" vertical="center" wrapText="1"/>
    </xf>
    <xf numFmtId="165" fontId="6" fillId="2" borderId="1" xfId="2" applyNumberFormat="1" applyFont="1" applyFill="1" applyBorder="1" applyAlignment="1">
      <alignment horizontal="center" vertical="center" wrapText="1"/>
    </xf>
    <xf numFmtId="166" fontId="6" fillId="3" borderId="1" xfId="2" applyNumberFormat="1" applyFont="1" applyFill="1" applyBorder="1" applyAlignment="1">
      <alignment horizontal="right" vertical="center" wrapText="1"/>
    </xf>
    <xf numFmtId="0" fontId="7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1" fontId="8" fillId="3" borderId="1" xfId="2" applyNumberFormat="1" applyFont="1" applyFill="1" applyBorder="1" applyAlignment="1">
      <alignment horizontal="center" vertical="center"/>
    </xf>
    <xf numFmtId="164" fontId="6" fillId="3" borderId="1" xfId="2" applyNumberFormat="1" applyFont="1" applyFill="1" applyBorder="1" applyAlignment="1">
      <alignment horizontal="left" vertical="center" wrapText="1"/>
    </xf>
    <xf numFmtId="0" fontId="7" fillId="3" borderId="1" xfId="1" applyFont="1" applyFill="1" applyBorder="1" applyAlignment="1">
      <alignment horizontal="left" vertical="center" wrapText="1"/>
    </xf>
    <xf numFmtId="166" fontId="9" fillId="0" borderId="0" xfId="0" applyNumberFormat="1" applyFont="1"/>
    <xf numFmtId="167" fontId="0" fillId="0" borderId="1" xfId="0" applyNumberFormat="1" applyBorder="1" applyAlignment="1">
      <alignment horizontal="center" vertical="center"/>
    </xf>
    <xf numFmtId="1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Protection="1">
      <protection locked="0"/>
    </xf>
    <xf numFmtId="0" fontId="0" fillId="0" borderId="0" xfId="0" applyProtection="1">
      <protection locked="0"/>
    </xf>
    <xf numFmtId="166" fontId="9" fillId="0" borderId="0" xfId="0" applyNumberFormat="1" applyFont="1" applyProtection="1">
      <protection locked="0"/>
    </xf>
    <xf numFmtId="49" fontId="6" fillId="0" borderId="1" xfId="2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left" vertical="center" wrapText="1" indent="1"/>
    </xf>
    <xf numFmtId="1" fontId="2" fillId="2" borderId="1" xfId="1" applyNumberFormat="1" applyFont="1" applyFill="1" applyBorder="1" applyAlignment="1">
      <alignment horizontal="left" vertical="center" wrapText="1" indent="2"/>
    </xf>
    <xf numFmtId="1" fontId="10" fillId="0" borderId="1" xfId="2" applyNumberFormat="1" applyFont="1" applyFill="1" applyBorder="1" applyAlignment="1">
      <alignment horizontal="left" vertical="center" indent="2"/>
    </xf>
    <xf numFmtId="1" fontId="11" fillId="0" borderId="1" xfId="2" applyNumberFormat="1" applyFont="1" applyFill="1" applyBorder="1" applyAlignment="1">
      <alignment horizontal="left" vertical="center" indent="2"/>
    </xf>
    <xf numFmtId="0" fontId="2" fillId="0" borderId="0" xfId="0" applyFont="1" applyAlignment="1">
      <alignment horizontal="left" indent="2"/>
    </xf>
    <xf numFmtId="164" fontId="6" fillId="0" borderId="1" xfId="2" applyNumberFormat="1" applyFont="1" applyFill="1" applyBorder="1" applyAlignment="1">
      <alignment horizontal="left" vertical="center" wrapText="1" indent="1"/>
    </xf>
    <xf numFmtId="0" fontId="0" fillId="0" borderId="0" xfId="0" applyAlignment="1">
      <alignment horizontal="left" indent="1"/>
    </xf>
  </cellXfs>
  <cellStyles count="3">
    <cellStyle name="Обычный" xfId="0" builtinId="0"/>
    <cellStyle name="Обычный 2" xfId="1" xr:uid="{27D788DA-3312-4540-9C0A-4DA339F66BA7}"/>
    <cellStyle name="Финансовый 2" xfId="2" xr:uid="{1A0FAB72-B645-4377-B468-C0CF4C6F8A7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46F5F-67B4-4485-8962-B158D2549D98}">
  <dimension ref="A1:K66"/>
  <sheetViews>
    <sheetView workbookViewId="0">
      <selection activeCell="M11" sqref="M11"/>
    </sheetView>
  </sheetViews>
  <sheetFormatPr defaultRowHeight="15" x14ac:dyDescent="0.25"/>
  <cols>
    <col min="2" max="2" width="11" bestFit="1" customWidth="1"/>
    <col min="3" max="3" width="16.5703125" customWidth="1"/>
    <col min="4" max="4" width="45" customWidth="1"/>
    <col min="5" max="5" width="20.85546875" customWidth="1"/>
    <col min="6" max="6" width="12.42578125" bestFit="1" customWidth="1"/>
    <col min="7" max="7" width="13.28515625" bestFit="1" customWidth="1"/>
    <col min="8" max="8" width="16" customWidth="1"/>
    <col min="9" max="9" width="10.7109375" customWidth="1"/>
    <col min="10" max="10" width="25.140625" bestFit="1" customWidth="1"/>
    <col min="11" max="11" width="11" customWidth="1"/>
  </cols>
  <sheetData>
    <row r="1" spans="1:11" ht="69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 t="s">
        <v>168</v>
      </c>
      <c r="I1" s="3" t="s">
        <v>169</v>
      </c>
      <c r="J1" s="1" t="s">
        <v>7</v>
      </c>
    </row>
    <row r="2" spans="1:11" ht="27.95" customHeight="1" x14ac:dyDescent="0.25">
      <c r="A2" s="4">
        <v>1</v>
      </c>
      <c r="B2" s="5" t="s">
        <v>8</v>
      </c>
      <c r="C2" s="6">
        <v>11102010000289</v>
      </c>
      <c r="D2" s="7" t="s">
        <v>9</v>
      </c>
      <c r="E2" s="8">
        <v>3</v>
      </c>
      <c r="F2" s="8">
        <v>0</v>
      </c>
      <c r="G2" s="9">
        <v>3</v>
      </c>
      <c r="H2" s="10">
        <v>5645</v>
      </c>
      <c r="I2" s="10" t="s">
        <v>170</v>
      </c>
      <c r="J2" s="11" t="s">
        <v>10</v>
      </c>
    </row>
    <row r="3" spans="1:11" ht="27.95" customHeight="1" x14ac:dyDescent="0.25">
      <c r="A3" s="4">
        <f>A2+1</f>
        <v>2</v>
      </c>
      <c r="B3" s="5" t="s">
        <v>11</v>
      </c>
      <c r="C3" s="6">
        <v>11102010000279</v>
      </c>
      <c r="D3" s="7" t="s">
        <v>12</v>
      </c>
      <c r="E3" s="8">
        <v>3</v>
      </c>
      <c r="F3" s="8">
        <v>0</v>
      </c>
      <c r="G3" s="9">
        <v>2</v>
      </c>
      <c r="H3" s="10">
        <v>3450</v>
      </c>
      <c r="I3" s="10" t="s">
        <v>170</v>
      </c>
      <c r="J3" s="12"/>
    </row>
    <row r="4" spans="1:11" ht="27.95" customHeight="1" x14ac:dyDescent="0.25">
      <c r="A4" s="4">
        <f t="shared" ref="A4:A66" si="0">A3+1</f>
        <v>3</v>
      </c>
      <c r="B4" s="5" t="s">
        <v>13</v>
      </c>
      <c r="C4" s="6">
        <v>11102010000052</v>
      </c>
      <c r="D4" s="7" t="s">
        <v>14</v>
      </c>
      <c r="E4" s="8">
        <v>2</v>
      </c>
      <c r="F4" s="8">
        <v>0</v>
      </c>
      <c r="G4" s="9">
        <v>2</v>
      </c>
      <c r="H4" s="10">
        <v>3900</v>
      </c>
      <c r="I4" s="10" t="s">
        <v>170</v>
      </c>
      <c r="J4" s="12"/>
    </row>
    <row r="5" spans="1:11" ht="27.95" customHeight="1" x14ac:dyDescent="0.25">
      <c r="A5" s="4">
        <f t="shared" si="0"/>
        <v>4</v>
      </c>
      <c r="B5" s="5" t="s">
        <v>15</v>
      </c>
      <c r="C5" s="6">
        <v>11102010000217</v>
      </c>
      <c r="D5" s="7" t="s">
        <v>16</v>
      </c>
      <c r="E5" s="8">
        <v>1</v>
      </c>
      <c r="F5" s="8">
        <v>0</v>
      </c>
      <c r="G5" s="9">
        <v>1</v>
      </c>
      <c r="H5" s="10">
        <v>3400</v>
      </c>
      <c r="I5" s="10" t="s">
        <v>170</v>
      </c>
      <c r="J5" s="12"/>
    </row>
    <row r="6" spans="1:11" ht="27.95" customHeight="1" x14ac:dyDescent="0.25">
      <c r="A6" s="4">
        <f t="shared" si="0"/>
        <v>5</v>
      </c>
      <c r="B6" s="5" t="s">
        <v>17</v>
      </c>
      <c r="C6" s="6">
        <v>11103010014909</v>
      </c>
      <c r="D6" s="7" t="s">
        <v>18</v>
      </c>
      <c r="E6" s="8">
        <v>3</v>
      </c>
      <c r="F6" s="8">
        <v>0</v>
      </c>
      <c r="G6" s="9">
        <v>3</v>
      </c>
      <c r="H6" s="10">
        <v>50100</v>
      </c>
      <c r="I6" s="10" t="s">
        <v>171</v>
      </c>
      <c r="J6" s="12"/>
      <c r="K6" t="s">
        <v>172</v>
      </c>
    </row>
    <row r="7" spans="1:11" ht="27.95" customHeight="1" x14ac:dyDescent="0.25">
      <c r="A7" s="4">
        <f t="shared" si="0"/>
        <v>6</v>
      </c>
      <c r="B7" s="5" t="s">
        <v>19</v>
      </c>
      <c r="C7" s="6">
        <v>11103010002529</v>
      </c>
      <c r="D7" s="7" t="s">
        <v>20</v>
      </c>
      <c r="E7" s="8">
        <v>2</v>
      </c>
      <c r="F7" s="8">
        <v>0</v>
      </c>
      <c r="G7" s="9">
        <v>2</v>
      </c>
      <c r="H7" s="10">
        <v>26600</v>
      </c>
      <c r="I7" s="10" t="s">
        <v>171</v>
      </c>
      <c r="J7" s="12"/>
      <c r="K7" t="s">
        <v>172</v>
      </c>
    </row>
    <row r="8" spans="1:11" ht="27.95" customHeight="1" x14ac:dyDescent="0.25">
      <c r="A8" s="4">
        <f t="shared" si="0"/>
        <v>7</v>
      </c>
      <c r="B8" s="5" t="s">
        <v>21</v>
      </c>
      <c r="C8" s="6">
        <v>11103010016618</v>
      </c>
      <c r="D8" s="7" t="s">
        <v>22</v>
      </c>
      <c r="E8" s="8">
        <v>2</v>
      </c>
      <c r="F8" s="8">
        <v>0</v>
      </c>
      <c r="G8" s="9">
        <v>2</v>
      </c>
      <c r="H8" s="10">
        <v>34700</v>
      </c>
      <c r="I8" s="10" t="s">
        <v>171</v>
      </c>
      <c r="J8" s="12"/>
      <c r="K8" t="s">
        <v>172</v>
      </c>
    </row>
    <row r="9" spans="1:11" ht="27.95" customHeight="1" x14ac:dyDescent="0.25">
      <c r="A9" s="4">
        <f t="shared" si="0"/>
        <v>8</v>
      </c>
      <c r="B9" s="5" t="s">
        <v>23</v>
      </c>
      <c r="C9" s="6">
        <v>11103010000398</v>
      </c>
      <c r="D9" s="7" t="s">
        <v>24</v>
      </c>
      <c r="E9" s="8">
        <v>2</v>
      </c>
      <c r="F9" s="8">
        <v>0</v>
      </c>
      <c r="G9" s="9">
        <v>2</v>
      </c>
      <c r="H9" s="10">
        <v>21500</v>
      </c>
      <c r="I9" s="10" t="s">
        <v>171</v>
      </c>
      <c r="J9" s="12"/>
      <c r="K9" t="s">
        <v>172</v>
      </c>
    </row>
    <row r="10" spans="1:11" ht="27.95" customHeight="1" x14ac:dyDescent="0.25">
      <c r="A10" s="4">
        <f t="shared" si="0"/>
        <v>9</v>
      </c>
      <c r="B10" s="5" t="s">
        <v>25</v>
      </c>
      <c r="C10" s="6">
        <v>11102010000159</v>
      </c>
      <c r="D10" s="7" t="s">
        <v>26</v>
      </c>
      <c r="E10" s="8">
        <v>3</v>
      </c>
      <c r="F10" s="8">
        <v>0</v>
      </c>
      <c r="G10" s="9">
        <v>3</v>
      </c>
      <c r="H10" s="10">
        <v>93000</v>
      </c>
      <c r="I10" s="10" t="s">
        <v>171</v>
      </c>
      <c r="J10" s="12"/>
      <c r="K10" t="s">
        <v>172</v>
      </c>
    </row>
    <row r="11" spans="1:11" ht="27.95" customHeight="1" x14ac:dyDescent="0.25">
      <c r="A11" s="4">
        <f t="shared" si="0"/>
        <v>10</v>
      </c>
      <c r="B11" s="5" t="s">
        <v>27</v>
      </c>
      <c r="C11" s="6">
        <v>11102010000156</v>
      </c>
      <c r="D11" s="7" t="s">
        <v>28</v>
      </c>
      <c r="E11" s="8">
        <v>2</v>
      </c>
      <c r="F11" s="8">
        <v>0</v>
      </c>
      <c r="G11" s="9">
        <v>2</v>
      </c>
      <c r="H11" s="10">
        <v>1020.48</v>
      </c>
      <c r="I11" s="10" t="s">
        <v>170</v>
      </c>
      <c r="J11" s="12"/>
    </row>
    <row r="12" spans="1:11" ht="27.95" customHeight="1" x14ac:dyDescent="0.25">
      <c r="A12" s="4">
        <f t="shared" si="0"/>
        <v>11</v>
      </c>
      <c r="B12" s="5" t="s">
        <v>29</v>
      </c>
      <c r="C12" s="6">
        <v>11223015000119</v>
      </c>
      <c r="D12" s="7" t="s">
        <v>30</v>
      </c>
      <c r="E12" s="8">
        <v>13</v>
      </c>
      <c r="F12" s="8">
        <v>6</v>
      </c>
      <c r="G12" s="9">
        <v>9</v>
      </c>
      <c r="H12" s="10">
        <v>1350</v>
      </c>
      <c r="I12" s="10" t="s">
        <v>170</v>
      </c>
      <c r="J12" s="12"/>
    </row>
    <row r="13" spans="1:11" ht="27.95" customHeight="1" x14ac:dyDescent="0.25">
      <c r="A13" s="4">
        <f t="shared" si="0"/>
        <v>12</v>
      </c>
      <c r="B13" s="5" t="s">
        <v>31</v>
      </c>
      <c r="C13" s="6">
        <v>16438004000123</v>
      </c>
      <c r="D13" s="7" t="s">
        <v>32</v>
      </c>
      <c r="E13" s="8">
        <v>9</v>
      </c>
      <c r="F13" s="8">
        <v>0</v>
      </c>
      <c r="G13" s="9">
        <v>9</v>
      </c>
      <c r="H13" s="10">
        <v>850</v>
      </c>
      <c r="I13" s="10" t="s">
        <v>170</v>
      </c>
      <c r="J13" s="12"/>
    </row>
    <row r="14" spans="1:11" ht="27.95" customHeight="1" x14ac:dyDescent="0.25">
      <c r="A14" s="4">
        <f t="shared" si="0"/>
        <v>13</v>
      </c>
      <c r="B14" s="5" t="s">
        <v>33</v>
      </c>
      <c r="C14" s="6" t="s">
        <v>34</v>
      </c>
      <c r="D14" s="7" t="s">
        <v>35</v>
      </c>
      <c r="E14" s="8">
        <v>10</v>
      </c>
      <c r="F14" s="8">
        <v>1</v>
      </c>
      <c r="G14" s="9">
        <v>11</v>
      </c>
      <c r="H14" s="10">
        <v>1990</v>
      </c>
      <c r="I14" s="10" t="s">
        <v>170</v>
      </c>
      <c r="J14" s="12"/>
    </row>
    <row r="15" spans="1:11" ht="27.95" customHeight="1" x14ac:dyDescent="0.25">
      <c r="A15" s="4">
        <f t="shared" si="0"/>
        <v>14</v>
      </c>
      <c r="B15" s="5" t="s">
        <v>36</v>
      </c>
      <c r="C15" s="6" t="s">
        <v>37</v>
      </c>
      <c r="D15" s="7" t="s">
        <v>38</v>
      </c>
      <c r="E15" s="8">
        <v>18</v>
      </c>
      <c r="F15" s="8">
        <v>5</v>
      </c>
      <c r="G15" s="9">
        <v>20</v>
      </c>
      <c r="H15" s="10">
        <v>1990</v>
      </c>
      <c r="I15" s="10" t="s">
        <v>170</v>
      </c>
      <c r="J15" s="12"/>
    </row>
    <row r="16" spans="1:11" ht="27.95" customHeight="1" x14ac:dyDescent="0.25">
      <c r="A16" s="4">
        <f t="shared" si="0"/>
        <v>15</v>
      </c>
      <c r="B16" s="5" t="s">
        <v>39</v>
      </c>
      <c r="C16" s="6" t="s">
        <v>40</v>
      </c>
      <c r="D16" s="7" t="s">
        <v>41</v>
      </c>
      <c r="E16" s="8">
        <v>9</v>
      </c>
      <c r="F16" s="8">
        <v>0</v>
      </c>
      <c r="G16" s="9">
        <v>9</v>
      </c>
      <c r="H16" s="10">
        <v>1152.5</v>
      </c>
      <c r="I16" s="10" t="s">
        <v>170</v>
      </c>
      <c r="J16" s="12"/>
    </row>
    <row r="17" spans="1:10" ht="27.95" customHeight="1" x14ac:dyDescent="0.25">
      <c r="A17" s="4">
        <f t="shared" si="0"/>
        <v>16</v>
      </c>
      <c r="B17" s="5" t="s">
        <v>42</v>
      </c>
      <c r="C17" s="6" t="s">
        <v>43</v>
      </c>
      <c r="D17" s="7" t="s">
        <v>44</v>
      </c>
      <c r="E17" s="8">
        <v>6</v>
      </c>
      <c r="F17" s="8">
        <v>0</v>
      </c>
      <c r="G17" s="9">
        <v>1</v>
      </c>
      <c r="H17" s="10">
        <v>182.8</v>
      </c>
      <c r="I17" s="10" t="s">
        <v>170</v>
      </c>
      <c r="J17" s="12"/>
    </row>
    <row r="18" spans="1:10" ht="27.95" customHeight="1" x14ac:dyDescent="0.25">
      <c r="A18" s="4">
        <f t="shared" si="0"/>
        <v>17</v>
      </c>
      <c r="B18" s="5" t="s">
        <v>45</v>
      </c>
      <c r="C18" s="6">
        <v>11103010000882</v>
      </c>
      <c r="D18" s="7" t="s">
        <v>46</v>
      </c>
      <c r="E18" s="8">
        <v>1</v>
      </c>
      <c r="F18" s="8">
        <v>0</v>
      </c>
      <c r="G18" s="9">
        <v>1</v>
      </c>
      <c r="H18" s="10">
        <v>334.41</v>
      </c>
      <c r="I18" s="10" t="s">
        <v>170</v>
      </c>
      <c r="J18" s="12"/>
    </row>
    <row r="19" spans="1:10" ht="27.95" customHeight="1" x14ac:dyDescent="0.25">
      <c r="A19" s="4">
        <f t="shared" si="0"/>
        <v>18</v>
      </c>
      <c r="B19" s="5" t="s">
        <v>47</v>
      </c>
      <c r="C19" s="6">
        <v>11223003000272</v>
      </c>
      <c r="D19" s="7" t="s">
        <v>48</v>
      </c>
      <c r="E19" s="8">
        <v>1</v>
      </c>
      <c r="F19" s="8">
        <v>0</v>
      </c>
      <c r="G19" s="9">
        <v>1</v>
      </c>
      <c r="H19" s="10">
        <v>1302</v>
      </c>
      <c r="I19" s="10" t="s">
        <v>170</v>
      </c>
      <c r="J19" s="12"/>
    </row>
    <row r="20" spans="1:10" ht="27.95" customHeight="1" x14ac:dyDescent="0.25">
      <c r="A20" s="4">
        <f t="shared" si="0"/>
        <v>19</v>
      </c>
      <c r="B20" s="5" t="s">
        <v>49</v>
      </c>
      <c r="C20" s="6">
        <v>16438004000085</v>
      </c>
      <c r="D20" s="7" t="s">
        <v>50</v>
      </c>
      <c r="E20" s="8">
        <v>1</v>
      </c>
      <c r="F20" s="8">
        <v>0</v>
      </c>
      <c r="G20" s="9">
        <v>1</v>
      </c>
      <c r="H20" s="10">
        <v>1324</v>
      </c>
      <c r="I20" s="10" t="s">
        <v>170</v>
      </c>
      <c r="J20" s="11" t="s">
        <v>51</v>
      </c>
    </row>
    <row r="21" spans="1:10" ht="27.95" customHeight="1" x14ac:dyDescent="0.25">
      <c r="A21" s="4">
        <f t="shared" si="0"/>
        <v>20</v>
      </c>
      <c r="B21" s="5" t="s">
        <v>52</v>
      </c>
      <c r="C21" s="6">
        <v>16438004000086</v>
      </c>
      <c r="D21" s="7" t="s">
        <v>53</v>
      </c>
      <c r="E21" s="8">
        <v>2</v>
      </c>
      <c r="F21" s="8">
        <v>0</v>
      </c>
      <c r="G21" s="9">
        <v>2</v>
      </c>
      <c r="H21" s="10">
        <v>1070</v>
      </c>
      <c r="I21" s="10" t="s">
        <v>170</v>
      </c>
      <c r="J21" s="12"/>
    </row>
    <row r="22" spans="1:10" ht="27.95" customHeight="1" x14ac:dyDescent="0.25">
      <c r="A22" s="4">
        <f t="shared" si="0"/>
        <v>21</v>
      </c>
      <c r="B22" s="5" t="s">
        <v>54</v>
      </c>
      <c r="C22" s="6" t="s">
        <v>55</v>
      </c>
      <c r="D22" s="7" t="s">
        <v>56</v>
      </c>
      <c r="E22" s="8">
        <v>1</v>
      </c>
      <c r="F22" s="8">
        <v>0</v>
      </c>
      <c r="G22" s="9">
        <v>1</v>
      </c>
      <c r="H22" s="10">
        <v>94702.5</v>
      </c>
      <c r="I22" s="10" t="s">
        <v>171</v>
      </c>
      <c r="J22" s="12"/>
    </row>
    <row r="23" spans="1:10" ht="27.95" customHeight="1" x14ac:dyDescent="0.25">
      <c r="A23" s="4">
        <f t="shared" si="0"/>
        <v>22</v>
      </c>
      <c r="B23" s="5" t="s">
        <v>57</v>
      </c>
      <c r="C23" s="6" t="s">
        <v>58</v>
      </c>
      <c r="D23" s="7" t="s">
        <v>59</v>
      </c>
      <c r="E23" s="8">
        <v>14</v>
      </c>
      <c r="F23" s="8">
        <v>0</v>
      </c>
      <c r="G23" s="9">
        <v>14</v>
      </c>
      <c r="H23" s="10">
        <v>245</v>
      </c>
      <c r="I23" s="10" t="s">
        <v>170</v>
      </c>
      <c r="J23" s="12"/>
    </row>
    <row r="24" spans="1:10" ht="27.95" customHeight="1" x14ac:dyDescent="0.25">
      <c r="A24" s="4">
        <f t="shared" si="0"/>
        <v>23</v>
      </c>
      <c r="B24" s="5" t="s">
        <v>60</v>
      </c>
      <c r="C24" s="6" t="s">
        <v>61</v>
      </c>
      <c r="D24" s="7" t="s">
        <v>62</v>
      </c>
      <c r="E24" s="8">
        <v>16</v>
      </c>
      <c r="F24" s="8">
        <v>0</v>
      </c>
      <c r="G24" s="9">
        <v>16</v>
      </c>
      <c r="H24" s="10">
        <v>324</v>
      </c>
      <c r="I24" s="10" t="s">
        <v>170</v>
      </c>
      <c r="J24" s="12"/>
    </row>
    <row r="25" spans="1:10" ht="27.95" customHeight="1" x14ac:dyDescent="0.25">
      <c r="A25" s="4">
        <f t="shared" si="0"/>
        <v>24</v>
      </c>
      <c r="B25" s="5" t="s">
        <v>63</v>
      </c>
      <c r="C25" s="6" t="s">
        <v>64</v>
      </c>
      <c r="D25" s="7" t="s">
        <v>65</v>
      </c>
      <c r="E25" s="8">
        <v>10</v>
      </c>
      <c r="F25" s="8">
        <v>0</v>
      </c>
      <c r="G25" s="9">
        <v>10</v>
      </c>
      <c r="H25" s="10">
        <v>278.95999999999998</v>
      </c>
      <c r="I25" s="10" t="s">
        <v>170</v>
      </c>
      <c r="J25" s="11" t="s">
        <v>66</v>
      </c>
    </row>
    <row r="26" spans="1:10" ht="27.95" customHeight="1" x14ac:dyDescent="0.25">
      <c r="A26" s="4">
        <f t="shared" si="0"/>
        <v>25</v>
      </c>
      <c r="B26" s="5" t="s">
        <v>67</v>
      </c>
      <c r="C26" s="6">
        <v>11223015000090</v>
      </c>
      <c r="D26" s="7" t="s">
        <v>68</v>
      </c>
      <c r="E26" s="8">
        <v>14</v>
      </c>
      <c r="F26" s="8">
        <v>0</v>
      </c>
      <c r="G26" s="9">
        <v>14</v>
      </c>
      <c r="H26" s="10">
        <v>450</v>
      </c>
      <c r="I26" s="10" t="s">
        <v>170</v>
      </c>
      <c r="J26" s="12"/>
    </row>
    <row r="27" spans="1:10" ht="27.95" customHeight="1" x14ac:dyDescent="0.25">
      <c r="A27" s="4">
        <f t="shared" si="0"/>
        <v>26</v>
      </c>
      <c r="B27" s="5" t="s">
        <v>69</v>
      </c>
      <c r="C27" s="6" t="s">
        <v>70</v>
      </c>
      <c r="D27" s="7" t="s">
        <v>71</v>
      </c>
      <c r="E27" s="8">
        <v>2</v>
      </c>
      <c r="F27" s="8">
        <v>0</v>
      </c>
      <c r="G27" s="9">
        <v>2</v>
      </c>
      <c r="H27" s="10" t="e">
        <v>#N/A</v>
      </c>
      <c r="I27" s="10" t="e">
        <v>#N/A</v>
      </c>
      <c r="J27" s="12"/>
    </row>
    <row r="28" spans="1:10" ht="27.95" customHeight="1" x14ac:dyDescent="0.25">
      <c r="A28" s="4">
        <f t="shared" si="0"/>
        <v>27</v>
      </c>
      <c r="B28" s="5" t="s">
        <v>72</v>
      </c>
      <c r="C28" s="6" t="s">
        <v>73</v>
      </c>
      <c r="D28" s="7" t="s">
        <v>74</v>
      </c>
      <c r="E28" s="8">
        <v>2</v>
      </c>
      <c r="F28" s="8">
        <v>0</v>
      </c>
      <c r="G28" s="9">
        <v>2</v>
      </c>
      <c r="H28" s="10" t="e">
        <v>#N/A</v>
      </c>
      <c r="I28" s="10" t="e">
        <v>#N/A</v>
      </c>
      <c r="J28" s="12"/>
    </row>
    <row r="29" spans="1:10" ht="27.95" customHeight="1" x14ac:dyDescent="0.25">
      <c r="A29" s="4">
        <f t="shared" si="0"/>
        <v>28</v>
      </c>
      <c r="B29" s="5" t="s">
        <v>75</v>
      </c>
      <c r="C29" s="6">
        <v>11223015000087</v>
      </c>
      <c r="D29" s="7" t="s">
        <v>76</v>
      </c>
      <c r="E29" s="8">
        <v>17</v>
      </c>
      <c r="F29" s="8">
        <v>0</v>
      </c>
      <c r="G29" s="9">
        <v>16</v>
      </c>
      <c r="H29" s="10">
        <v>471</v>
      </c>
      <c r="I29" s="10" t="s">
        <v>170</v>
      </c>
      <c r="J29" s="12"/>
    </row>
    <row r="30" spans="1:10" ht="27.95" customHeight="1" x14ac:dyDescent="0.25">
      <c r="A30" s="4">
        <f t="shared" si="0"/>
        <v>29</v>
      </c>
      <c r="B30" s="5" t="s">
        <v>77</v>
      </c>
      <c r="C30" s="6" t="s">
        <v>78</v>
      </c>
      <c r="D30" s="7" t="s">
        <v>79</v>
      </c>
      <c r="E30" s="8">
        <v>4</v>
      </c>
      <c r="F30" s="8">
        <v>0</v>
      </c>
      <c r="G30" s="9">
        <v>4</v>
      </c>
      <c r="H30" s="10">
        <v>253281</v>
      </c>
      <c r="I30" s="10" t="s">
        <v>171</v>
      </c>
      <c r="J30" s="12"/>
    </row>
    <row r="31" spans="1:10" ht="27.95" customHeight="1" x14ac:dyDescent="0.25">
      <c r="A31" s="4">
        <f t="shared" si="0"/>
        <v>30</v>
      </c>
      <c r="B31" s="5" t="s">
        <v>80</v>
      </c>
      <c r="C31" s="6" t="s">
        <v>81</v>
      </c>
      <c r="D31" s="7" t="s">
        <v>82</v>
      </c>
      <c r="E31" s="8">
        <v>2</v>
      </c>
      <c r="F31" s="8">
        <v>0</v>
      </c>
      <c r="G31" s="9">
        <v>2</v>
      </c>
      <c r="H31" s="10">
        <v>386242.5</v>
      </c>
      <c r="I31" s="10" t="s">
        <v>171</v>
      </c>
      <c r="J31" s="12"/>
    </row>
    <row r="32" spans="1:10" ht="27.95" customHeight="1" x14ac:dyDescent="0.25">
      <c r="A32" s="4">
        <f t="shared" si="0"/>
        <v>31</v>
      </c>
      <c r="B32" s="5" t="s">
        <v>83</v>
      </c>
      <c r="C32" s="6">
        <v>16438003000036</v>
      </c>
      <c r="D32" s="7" t="s">
        <v>84</v>
      </c>
      <c r="E32" s="8">
        <v>14</v>
      </c>
      <c r="F32" s="8">
        <v>0</v>
      </c>
      <c r="G32" s="9">
        <v>14</v>
      </c>
      <c r="H32" s="10">
        <v>550</v>
      </c>
      <c r="I32" s="10" t="s">
        <v>170</v>
      </c>
      <c r="J32" s="12"/>
    </row>
    <row r="33" spans="1:11" ht="27.95" customHeight="1" x14ac:dyDescent="0.25">
      <c r="A33" s="4">
        <f t="shared" si="0"/>
        <v>32</v>
      </c>
      <c r="B33" s="5" t="s">
        <v>36</v>
      </c>
      <c r="C33" s="6" t="s">
        <v>37</v>
      </c>
      <c r="D33" s="7" t="s">
        <v>38</v>
      </c>
      <c r="E33" s="8">
        <v>2</v>
      </c>
      <c r="F33" s="8">
        <v>1</v>
      </c>
      <c r="G33" s="9">
        <v>3</v>
      </c>
      <c r="H33" s="10">
        <v>1990</v>
      </c>
      <c r="I33" s="10" t="s">
        <v>170</v>
      </c>
      <c r="J33" s="12"/>
    </row>
    <row r="34" spans="1:11" ht="27.95" customHeight="1" x14ac:dyDescent="0.25">
      <c r="A34" s="4">
        <f t="shared" si="0"/>
        <v>33</v>
      </c>
      <c r="B34" s="5" t="s">
        <v>85</v>
      </c>
      <c r="C34" s="6" t="s">
        <v>86</v>
      </c>
      <c r="D34" s="7" t="s">
        <v>87</v>
      </c>
      <c r="E34" s="8">
        <v>3</v>
      </c>
      <c r="F34" s="8">
        <v>0</v>
      </c>
      <c r="G34" s="9">
        <v>3</v>
      </c>
      <c r="H34" s="10">
        <v>1900</v>
      </c>
      <c r="I34" s="10" t="s">
        <v>170</v>
      </c>
      <c r="J34" s="12"/>
    </row>
    <row r="35" spans="1:11" ht="27.95" customHeight="1" x14ac:dyDescent="0.25">
      <c r="A35" s="4">
        <f t="shared" si="0"/>
        <v>34</v>
      </c>
      <c r="B35" s="5" t="s">
        <v>88</v>
      </c>
      <c r="C35" s="6" t="s">
        <v>89</v>
      </c>
      <c r="D35" s="7" t="s">
        <v>90</v>
      </c>
      <c r="E35" s="8">
        <v>19</v>
      </c>
      <c r="F35" s="8">
        <v>0</v>
      </c>
      <c r="G35" s="9">
        <v>2</v>
      </c>
      <c r="H35" s="10">
        <v>141.07</v>
      </c>
      <c r="I35" s="10" t="s">
        <v>170</v>
      </c>
      <c r="J35" s="12"/>
    </row>
    <row r="36" spans="1:11" ht="27.95" customHeight="1" x14ac:dyDescent="0.25">
      <c r="A36" s="4">
        <f t="shared" si="0"/>
        <v>35</v>
      </c>
      <c r="B36" s="5" t="s">
        <v>91</v>
      </c>
      <c r="C36" s="6" t="s">
        <v>92</v>
      </c>
      <c r="D36" s="7" t="s">
        <v>93</v>
      </c>
      <c r="E36" s="8">
        <v>11</v>
      </c>
      <c r="F36" s="8">
        <v>0</v>
      </c>
      <c r="G36" s="9">
        <v>1</v>
      </c>
      <c r="H36" s="10">
        <v>120.43</v>
      </c>
      <c r="I36" s="10" t="s">
        <v>170</v>
      </c>
      <c r="J36" s="12"/>
    </row>
    <row r="37" spans="1:11" ht="27.95" customHeight="1" x14ac:dyDescent="0.25">
      <c r="A37" s="4">
        <f t="shared" si="0"/>
        <v>36</v>
      </c>
      <c r="B37" s="5" t="s">
        <v>94</v>
      </c>
      <c r="C37" s="6" t="s">
        <v>95</v>
      </c>
      <c r="D37" s="7" t="s">
        <v>96</v>
      </c>
      <c r="E37" s="8">
        <v>24</v>
      </c>
      <c r="F37" s="8">
        <v>0</v>
      </c>
      <c r="G37" s="9">
        <v>8</v>
      </c>
      <c r="H37" s="10">
        <v>18800</v>
      </c>
      <c r="I37" s="10" t="s">
        <v>171</v>
      </c>
      <c r="J37" s="12"/>
    </row>
    <row r="38" spans="1:11" ht="27.95" customHeight="1" x14ac:dyDescent="0.25">
      <c r="A38" s="4">
        <f t="shared" si="0"/>
        <v>37</v>
      </c>
      <c r="B38" s="5" t="s">
        <v>97</v>
      </c>
      <c r="C38" s="6" t="s">
        <v>98</v>
      </c>
      <c r="D38" s="7" t="s">
        <v>99</v>
      </c>
      <c r="E38" s="8">
        <v>4</v>
      </c>
      <c r="F38" s="8">
        <v>0</v>
      </c>
      <c r="G38" s="9">
        <v>4</v>
      </c>
      <c r="H38" s="10">
        <v>18300</v>
      </c>
      <c r="I38" s="10" t="s">
        <v>171</v>
      </c>
      <c r="J38" s="12"/>
      <c r="K38" t="s">
        <v>172</v>
      </c>
    </row>
    <row r="39" spans="1:11" ht="27.95" customHeight="1" x14ac:dyDescent="0.25">
      <c r="A39" s="4">
        <f t="shared" si="0"/>
        <v>38</v>
      </c>
      <c r="B39" s="5" t="s">
        <v>100</v>
      </c>
      <c r="C39" s="6" t="s">
        <v>101</v>
      </c>
      <c r="D39" s="7" t="s">
        <v>102</v>
      </c>
      <c r="E39" s="8">
        <v>1</v>
      </c>
      <c r="F39" s="8">
        <v>0</v>
      </c>
      <c r="G39" s="9">
        <v>1</v>
      </c>
      <c r="H39" s="10">
        <v>23900</v>
      </c>
      <c r="I39" s="10" t="s">
        <v>171</v>
      </c>
      <c r="J39" s="12"/>
    </row>
    <row r="40" spans="1:11" ht="27.95" customHeight="1" x14ac:dyDescent="0.25">
      <c r="A40" s="4">
        <f t="shared" si="0"/>
        <v>39</v>
      </c>
      <c r="B40" s="5" t="s">
        <v>103</v>
      </c>
      <c r="C40" s="6">
        <v>16438004000108</v>
      </c>
      <c r="D40" s="7" t="s">
        <v>104</v>
      </c>
      <c r="E40" s="8">
        <v>9</v>
      </c>
      <c r="F40" s="8">
        <v>0</v>
      </c>
      <c r="G40" s="9">
        <v>9</v>
      </c>
      <c r="H40" s="10">
        <v>1324</v>
      </c>
      <c r="I40" s="10" t="s">
        <v>170</v>
      </c>
      <c r="J40" s="12"/>
    </row>
    <row r="41" spans="1:11" ht="27.95" customHeight="1" x14ac:dyDescent="0.25">
      <c r="A41" s="4">
        <f t="shared" si="0"/>
        <v>40</v>
      </c>
      <c r="B41" s="5" t="s">
        <v>105</v>
      </c>
      <c r="C41" s="6">
        <v>11223003000285</v>
      </c>
      <c r="D41" s="7" t="s">
        <v>106</v>
      </c>
      <c r="E41" s="8">
        <v>2</v>
      </c>
      <c r="F41" s="8">
        <v>0</v>
      </c>
      <c r="G41" s="9">
        <v>1</v>
      </c>
      <c r="H41" s="10">
        <v>490</v>
      </c>
      <c r="I41" s="10" t="s">
        <v>170</v>
      </c>
      <c r="J41" s="12"/>
    </row>
    <row r="42" spans="1:11" ht="27.95" customHeight="1" x14ac:dyDescent="0.25">
      <c r="A42" s="4">
        <f t="shared" si="0"/>
        <v>41</v>
      </c>
      <c r="B42" s="5" t="s">
        <v>107</v>
      </c>
      <c r="C42" s="6" t="s">
        <v>108</v>
      </c>
      <c r="D42" s="7" t="s">
        <v>109</v>
      </c>
      <c r="E42" s="8">
        <v>3</v>
      </c>
      <c r="F42" s="8">
        <v>0</v>
      </c>
      <c r="G42" s="9">
        <v>3</v>
      </c>
      <c r="H42" s="10">
        <v>18200</v>
      </c>
      <c r="I42" s="10" t="s">
        <v>171</v>
      </c>
      <c r="J42" s="12"/>
      <c r="K42" t="s">
        <v>172</v>
      </c>
    </row>
    <row r="43" spans="1:11" ht="27.95" customHeight="1" x14ac:dyDescent="0.25">
      <c r="A43" s="4">
        <f t="shared" si="0"/>
        <v>42</v>
      </c>
      <c r="B43" s="5" t="s">
        <v>110</v>
      </c>
      <c r="C43" s="6">
        <v>11102010000094</v>
      </c>
      <c r="D43" s="7" t="s">
        <v>111</v>
      </c>
      <c r="E43" s="8">
        <v>1</v>
      </c>
      <c r="F43" s="8">
        <v>0</v>
      </c>
      <c r="G43" s="9">
        <v>1</v>
      </c>
      <c r="H43" s="10">
        <v>965.31</v>
      </c>
      <c r="I43" s="10" t="s">
        <v>170</v>
      </c>
      <c r="J43" s="12"/>
    </row>
    <row r="44" spans="1:11" ht="27.95" customHeight="1" x14ac:dyDescent="0.25">
      <c r="A44" s="4">
        <f t="shared" si="0"/>
        <v>43</v>
      </c>
      <c r="B44" s="5" t="s">
        <v>112</v>
      </c>
      <c r="C44" s="6">
        <v>11102010000291</v>
      </c>
      <c r="D44" s="7" t="s">
        <v>113</v>
      </c>
      <c r="E44" s="8">
        <v>1</v>
      </c>
      <c r="F44" s="8">
        <v>0</v>
      </c>
      <c r="G44" s="9">
        <v>1</v>
      </c>
      <c r="H44" s="10">
        <v>992.73</v>
      </c>
      <c r="I44" s="10" t="s">
        <v>170</v>
      </c>
      <c r="J44" s="12"/>
    </row>
    <row r="45" spans="1:11" ht="27.95" customHeight="1" x14ac:dyDescent="0.25">
      <c r="A45" s="4">
        <f t="shared" si="0"/>
        <v>44</v>
      </c>
      <c r="B45" s="5" t="s">
        <v>114</v>
      </c>
      <c r="C45" s="6" t="s">
        <v>115</v>
      </c>
      <c r="D45" s="7" t="s">
        <v>116</v>
      </c>
      <c r="E45" s="8">
        <v>3</v>
      </c>
      <c r="F45" s="8">
        <v>0</v>
      </c>
      <c r="G45" s="9">
        <v>3</v>
      </c>
      <c r="H45" s="10" t="e">
        <v>#N/A</v>
      </c>
      <c r="I45" s="10" t="e">
        <v>#N/A</v>
      </c>
      <c r="J45" s="12"/>
    </row>
    <row r="46" spans="1:11" ht="27.95" customHeight="1" x14ac:dyDescent="0.25">
      <c r="A46" s="4">
        <f t="shared" si="0"/>
        <v>45</v>
      </c>
      <c r="B46" s="5" t="s">
        <v>117</v>
      </c>
      <c r="C46" s="6" t="s">
        <v>118</v>
      </c>
      <c r="D46" s="7" t="s">
        <v>119</v>
      </c>
      <c r="E46" s="8">
        <v>10</v>
      </c>
      <c r="F46" s="8">
        <v>0</v>
      </c>
      <c r="G46" s="9">
        <v>9</v>
      </c>
      <c r="H46" s="10">
        <v>138.35</v>
      </c>
      <c r="I46" s="10" t="s">
        <v>170</v>
      </c>
      <c r="J46" s="12"/>
    </row>
    <row r="47" spans="1:11" ht="27.95" customHeight="1" x14ac:dyDescent="0.25">
      <c r="A47" s="4">
        <f t="shared" si="0"/>
        <v>46</v>
      </c>
      <c r="B47" s="5" t="s">
        <v>91</v>
      </c>
      <c r="C47" s="6" t="s">
        <v>92</v>
      </c>
      <c r="D47" s="7" t="s">
        <v>93</v>
      </c>
      <c r="E47" s="8">
        <v>10</v>
      </c>
      <c r="F47" s="8">
        <v>0</v>
      </c>
      <c r="G47" s="9">
        <v>9</v>
      </c>
      <c r="H47" s="10">
        <v>120.43</v>
      </c>
      <c r="I47" s="10" t="s">
        <v>170</v>
      </c>
      <c r="J47" s="12"/>
    </row>
    <row r="48" spans="1:11" ht="27.95" customHeight="1" x14ac:dyDescent="0.25">
      <c r="A48" s="4">
        <f t="shared" si="0"/>
        <v>47</v>
      </c>
      <c r="B48" s="5" t="s">
        <v>120</v>
      </c>
      <c r="C48" s="6" t="s">
        <v>121</v>
      </c>
      <c r="D48" s="7" t="s">
        <v>122</v>
      </c>
      <c r="E48" s="8">
        <v>9</v>
      </c>
      <c r="F48" s="8">
        <v>0</v>
      </c>
      <c r="G48" s="9">
        <v>9</v>
      </c>
      <c r="H48" s="10">
        <v>123.61</v>
      </c>
      <c r="I48" s="10" t="s">
        <v>170</v>
      </c>
      <c r="J48" s="12"/>
    </row>
    <row r="49" spans="1:11" ht="27.95" customHeight="1" x14ac:dyDescent="0.25">
      <c r="A49" s="4">
        <f t="shared" si="0"/>
        <v>48</v>
      </c>
      <c r="B49" s="5" t="s">
        <v>123</v>
      </c>
      <c r="C49" s="6">
        <v>11223003000249</v>
      </c>
      <c r="D49" s="7" t="s">
        <v>124</v>
      </c>
      <c r="E49" s="8">
        <v>26</v>
      </c>
      <c r="F49" s="8">
        <v>3</v>
      </c>
      <c r="G49" s="9">
        <v>27</v>
      </c>
      <c r="H49" s="10">
        <v>279</v>
      </c>
      <c r="I49" s="10" t="s">
        <v>170</v>
      </c>
      <c r="J49" s="12"/>
    </row>
    <row r="50" spans="1:11" ht="27.95" customHeight="1" x14ac:dyDescent="0.25">
      <c r="A50" s="4">
        <f t="shared" si="0"/>
        <v>49</v>
      </c>
      <c r="B50" s="5" t="s">
        <v>125</v>
      </c>
      <c r="C50" s="6">
        <v>11223003000219</v>
      </c>
      <c r="D50" s="7" t="s">
        <v>126</v>
      </c>
      <c r="E50" s="8">
        <v>15</v>
      </c>
      <c r="F50" s="8">
        <v>3</v>
      </c>
      <c r="G50" s="9">
        <v>14</v>
      </c>
      <c r="H50" s="10">
        <v>128</v>
      </c>
      <c r="I50" s="10" t="s">
        <v>170</v>
      </c>
      <c r="J50" s="12"/>
    </row>
    <row r="51" spans="1:11" ht="27.95" customHeight="1" x14ac:dyDescent="0.25">
      <c r="A51" s="4">
        <f t="shared" si="0"/>
        <v>50</v>
      </c>
      <c r="B51" s="5" t="s">
        <v>127</v>
      </c>
      <c r="C51" s="6">
        <v>11223003000270</v>
      </c>
      <c r="D51" s="7" t="s">
        <v>128</v>
      </c>
      <c r="E51" s="8">
        <v>11</v>
      </c>
      <c r="F51" s="8">
        <v>0</v>
      </c>
      <c r="G51" s="9">
        <v>11</v>
      </c>
      <c r="H51" s="10">
        <v>309</v>
      </c>
      <c r="I51" s="10" t="s">
        <v>170</v>
      </c>
      <c r="J51" s="11" t="s">
        <v>129</v>
      </c>
    </row>
    <row r="52" spans="1:11" ht="27.95" customHeight="1" x14ac:dyDescent="0.25">
      <c r="A52" s="4">
        <f t="shared" si="0"/>
        <v>51</v>
      </c>
      <c r="B52" s="5" t="s">
        <v>130</v>
      </c>
      <c r="C52" s="6">
        <v>11223003000317</v>
      </c>
      <c r="D52" s="7" t="s">
        <v>131</v>
      </c>
      <c r="E52" s="8">
        <v>2</v>
      </c>
      <c r="F52" s="8"/>
      <c r="G52" s="9">
        <v>2</v>
      </c>
      <c r="H52" s="10">
        <v>218.95</v>
      </c>
      <c r="I52" s="10" t="s">
        <v>170</v>
      </c>
      <c r="J52" s="11" t="s">
        <v>132</v>
      </c>
    </row>
    <row r="53" spans="1:11" ht="27.95" customHeight="1" x14ac:dyDescent="0.25">
      <c r="A53" s="4">
        <f t="shared" si="0"/>
        <v>52</v>
      </c>
      <c r="B53" s="5" t="s">
        <v>133</v>
      </c>
      <c r="C53" s="6" t="s">
        <v>134</v>
      </c>
      <c r="D53" s="7" t="s">
        <v>135</v>
      </c>
      <c r="E53" s="8">
        <v>1</v>
      </c>
      <c r="F53" s="8"/>
      <c r="G53" s="9">
        <v>1</v>
      </c>
      <c r="H53" s="10" t="e">
        <v>#N/A</v>
      </c>
      <c r="I53" s="10" t="e">
        <v>#N/A</v>
      </c>
      <c r="J53" s="12"/>
    </row>
    <row r="54" spans="1:11" ht="27.95" customHeight="1" x14ac:dyDescent="0.25">
      <c r="A54" s="4">
        <f t="shared" si="0"/>
        <v>53</v>
      </c>
      <c r="B54" s="5" t="s">
        <v>136</v>
      </c>
      <c r="C54" s="13" t="s">
        <v>137</v>
      </c>
      <c r="D54" s="14" t="s">
        <v>138</v>
      </c>
      <c r="E54" s="8"/>
      <c r="F54" s="8"/>
      <c r="G54" s="9">
        <v>5</v>
      </c>
      <c r="H54" s="10">
        <v>139.94</v>
      </c>
      <c r="I54" s="10" t="s">
        <v>170</v>
      </c>
      <c r="J54" s="15" t="s">
        <v>139</v>
      </c>
    </row>
    <row r="55" spans="1:11" ht="27.95" customHeight="1" x14ac:dyDescent="0.25">
      <c r="A55" s="4">
        <f t="shared" si="0"/>
        <v>54</v>
      </c>
      <c r="B55" s="5" t="s">
        <v>88</v>
      </c>
      <c r="C55" s="13" t="s">
        <v>89</v>
      </c>
      <c r="D55" s="14" t="s">
        <v>90</v>
      </c>
      <c r="E55" s="8"/>
      <c r="F55" s="8"/>
      <c r="G55" s="9">
        <v>17</v>
      </c>
      <c r="H55" s="10">
        <v>141.07</v>
      </c>
      <c r="I55" s="10" t="s">
        <v>170</v>
      </c>
      <c r="J55" s="15" t="s">
        <v>140</v>
      </c>
    </row>
    <row r="56" spans="1:11" ht="27.95" customHeight="1" x14ac:dyDescent="0.25">
      <c r="A56" s="4">
        <f t="shared" si="0"/>
        <v>55</v>
      </c>
      <c r="B56" s="5" t="s">
        <v>42</v>
      </c>
      <c r="C56" s="13" t="s">
        <v>43</v>
      </c>
      <c r="D56" s="14" t="s">
        <v>44</v>
      </c>
      <c r="E56" s="8"/>
      <c r="F56" s="8"/>
      <c r="G56" s="9">
        <v>5</v>
      </c>
      <c r="H56" s="10">
        <v>182.8</v>
      </c>
      <c r="I56" s="10" t="s">
        <v>170</v>
      </c>
      <c r="J56" s="15" t="s">
        <v>141</v>
      </c>
    </row>
    <row r="57" spans="1:11" ht="27.95" customHeight="1" x14ac:dyDescent="0.25">
      <c r="A57" s="4">
        <f t="shared" si="0"/>
        <v>56</v>
      </c>
      <c r="B57" s="5" t="s">
        <v>142</v>
      </c>
      <c r="C57" s="13" t="s">
        <v>143</v>
      </c>
      <c r="D57" s="14" t="s">
        <v>144</v>
      </c>
      <c r="E57" s="8"/>
      <c r="F57" s="8"/>
      <c r="G57" s="9">
        <v>10</v>
      </c>
      <c r="H57" s="10">
        <v>155</v>
      </c>
      <c r="I57" s="10" t="s">
        <v>170</v>
      </c>
      <c r="J57" s="15" t="s">
        <v>145</v>
      </c>
    </row>
    <row r="58" spans="1:11" ht="27.95" customHeight="1" x14ac:dyDescent="0.25">
      <c r="A58" s="4">
        <f t="shared" si="0"/>
        <v>57</v>
      </c>
      <c r="B58" s="5" t="s">
        <v>146</v>
      </c>
      <c r="C58" s="6" t="s">
        <v>147</v>
      </c>
      <c r="D58" s="7" t="s">
        <v>148</v>
      </c>
      <c r="E58" s="8">
        <v>7</v>
      </c>
      <c r="F58" s="8"/>
      <c r="G58" s="9">
        <v>7</v>
      </c>
      <c r="H58" s="10">
        <v>16600</v>
      </c>
      <c r="I58" s="10" t="s">
        <v>171</v>
      </c>
      <c r="J58" s="12"/>
      <c r="K58" t="s">
        <v>172</v>
      </c>
    </row>
    <row r="59" spans="1:11" ht="27.95" customHeight="1" x14ac:dyDescent="0.25">
      <c r="A59" s="4">
        <f t="shared" si="0"/>
        <v>58</v>
      </c>
      <c r="B59" s="5" t="s">
        <v>149</v>
      </c>
      <c r="C59" s="6">
        <v>211238496</v>
      </c>
      <c r="D59" s="7" t="s">
        <v>150</v>
      </c>
      <c r="E59" s="8">
        <v>4</v>
      </c>
      <c r="F59" s="8"/>
      <c r="G59" s="9">
        <v>4</v>
      </c>
      <c r="H59" s="10">
        <v>122.18</v>
      </c>
      <c r="I59" s="10" t="s">
        <v>170</v>
      </c>
      <c r="J59" s="12"/>
    </row>
    <row r="60" spans="1:11" ht="27.95" customHeight="1" x14ac:dyDescent="0.25">
      <c r="A60" s="4">
        <f t="shared" si="0"/>
        <v>59</v>
      </c>
      <c r="B60" s="5" t="s">
        <v>151</v>
      </c>
      <c r="C60" s="6" t="s">
        <v>152</v>
      </c>
      <c r="D60" s="7" t="s">
        <v>153</v>
      </c>
      <c r="E60" s="8">
        <v>10</v>
      </c>
      <c r="F60" s="8"/>
      <c r="G60" s="9">
        <v>10</v>
      </c>
      <c r="H60" s="10">
        <v>16900</v>
      </c>
      <c r="I60" s="10" t="s">
        <v>171</v>
      </c>
      <c r="J60" s="12"/>
      <c r="K60" t="s">
        <v>172</v>
      </c>
    </row>
    <row r="61" spans="1:11" ht="27.95" customHeight="1" x14ac:dyDescent="0.25">
      <c r="A61" s="4">
        <f t="shared" si="0"/>
        <v>60</v>
      </c>
      <c r="B61" s="5" t="s">
        <v>154</v>
      </c>
      <c r="C61" s="6" t="s">
        <v>155</v>
      </c>
      <c r="D61" s="7" t="s">
        <v>156</v>
      </c>
      <c r="E61" s="8">
        <v>5</v>
      </c>
      <c r="F61" s="8"/>
      <c r="G61" s="9">
        <v>5</v>
      </c>
      <c r="H61" s="10">
        <v>14700</v>
      </c>
      <c r="I61" s="10" t="s">
        <v>171</v>
      </c>
      <c r="J61" s="12"/>
      <c r="K61" t="s">
        <v>172</v>
      </c>
    </row>
    <row r="62" spans="1:11" ht="27.95" customHeight="1" x14ac:dyDescent="0.25">
      <c r="A62" s="4">
        <f t="shared" si="0"/>
        <v>61</v>
      </c>
      <c r="B62" s="5" t="s">
        <v>157</v>
      </c>
      <c r="C62" s="6" t="s">
        <v>158</v>
      </c>
      <c r="D62" s="7" t="s">
        <v>159</v>
      </c>
      <c r="E62" s="8">
        <v>7</v>
      </c>
      <c r="F62" s="8"/>
      <c r="G62" s="9">
        <v>7</v>
      </c>
      <c r="H62" s="10">
        <v>18400</v>
      </c>
      <c r="I62" s="10" t="s">
        <v>171</v>
      </c>
      <c r="J62" s="12"/>
      <c r="K62" t="s">
        <v>172</v>
      </c>
    </row>
    <row r="63" spans="1:11" ht="27.95" customHeight="1" x14ac:dyDescent="0.25">
      <c r="A63" s="4">
        <f t="shared" si="0"/>
        <v>62</v>
      </c>
      <c r="B63" s="5" t="s">
        <v>160</v>
      </c>
      <c r="C63" s="6" t="s">
        <v>161</v>
      </c>
      <c r="D63" s="7" t="s">
        <v>162</v>
      </c>
      <c r="E63" s="8">
        <v>5</v>
      </c>
      <c r="F63" s="8"/>
      <c r="G63" s="9">
        <v>5</v>
      </c>
      <c r="H63" s="10">
        <v>20800</v>
      </c>
      <c r="I63" s="10" t="s">
        <v>171</v>
      </c>
      <c r="J63" s="12"/>
      <c r="K63" t="s">
        <v>172</v>
      </c>
    </row>
    <row r="64" spans="1:11" ht="27.95" customHeight="1" x14ac:dyDescent="0.25">
      <c r="A64" s="4">
        <f t="shared" si="0"/>
        <v>63</v>
      </c>
      <c r="B64" s="5" t="s">
        <v>163</v>
      </c>
      <c r="C64" s="6" t="s">
        <v>164</v>
      </c>
      <c r="D64" s="7" t="s">
        <v>165</v>
      </c>
      <c r="E64" s="8">
        <v>10</v>
      </c>
      <c r="F64" s="8"/>
      <c r="G64" s="9">
        <v>10</v>
      </c>
      <c r="H64" s="10">
        <v>18400</v>
      </c>
      <c r="I64" s="10" t="s">
        <v>171</v>
      </c>
      <c r="J64" s="12"/>
      <c r="K64" t="s">
        <v>172</v>
      </c>
    </row>
    <row r="65" spans="1:10" ht="27.95" customHeight="1" x14ac:dyDescent="0.25">
      <c r="A65" s="4">
        <f t="shared" si="0"/>
        <v>64</v>
      </c>
      <c r="B65" s="5" t="s">
        <v>94</v>
      </c>
      <c r="C65" s="6" t="s">
        <v>95</v>
      </c>
      <c r="D65" s="7" t="s">
        <v>96</v>
      </c>
      <c r="E65" s="8">
        <v>16</v>
      </c>
      <c r="F65" s="8"/>
      <c r="G65" s="9">
        <v>16</v>
      </c>
      <c r="H65" s="10">
        <v>18800</v>
      </c>
      <c r="I65" s="10" t="s">
        <v>171</v>
      </c>
      <c r="J65" s="12"/>
    </row>
    <row r="66" spans="1:10" ht="27.95" customHeight="1" x14ac:dyDescent="0.25">
      <c r="A66" s="4">
        <f t="shared" si="0"/>
        <v>65</v>
      </c>
      <c r="B66" s="5" t="s">
        <v>166</v>
      </c>
      <c r="C66" s="6">
        <v>11223015000142</v>
      </c>
      <c r="D66" s="7" t="s">
        <v>167</v>
      </c>
      <c r="E66" s="8">
        <v>1</v>
      </c>
      <c r="F66" s="8">
        <v>0</v>
      </c>
      <c r="G66" s="9">
        <v>1</v>
      </c>
      <c r="H66" s="10">
        <v>331.13</v>
      </c>
      <c r="I66" s="10" t="s">
        <v>170</v>
      </c>
      <c r="J66" s="12"/>
    </row>
  </sheetData>
  <autoFilter ref="A1:J66" xr:uid="{E5246F5F-67B4-4485-8962-B158D2549D98}"/>
  <conditionalFormatting sqref="I1:I1048576">
    <cfRule type="containsText" dxfId="0" priority="1" operator="containsText" text="USD">
      <formula>NOT(ISERROR(SEARCH("USD",I1)))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F5430-BD9A-4F74-BD27-253D224E7579}">
  <dimension ref="A1:I53"/>
  <sheetViews>
    <sheetView tabSelected="1" workbookViewId="0">
      <pane ySplit="1" topLeftCell="A2" activePane="bottomLeft" state="frozen"/>
      <selection pane="bottomLeft" activeCell="M17" sqref="M17"/>
    </sheetView>
  </sheetViews>
  <sheetFormatPr defaultRowHeight="15" x14ac:dyDescent="0.25"/>
  <cols>
    <col min="1" max="1" width="4.85546875" customWidth="1"/>
    <col min="2" max="2" width="16.85546875" customWidth="1"/>
    <col min="3" max="3" width="20" style="27" customWidth="1"/>
    <col min="4" max="4" width="79" style="29" customWidth="1"/>
    <col min="5" max="5" width="13.42578125" bestFit="1" customWidth="1"/>
    <col min="6" max="6" width="19.140625" customWidth="1"/>
    <col min="7" max="7" width="17.28515625" customWidth="1"/>
    <col min="8" max="8" width="11.140625" style="20" customWidth="1"/>
    <col min="9" max="9" width="16" customWidth="1"/>
  </cols>
  <sheetData>
    <row r="1" spans="1:9" ht="30" x14ac:dyDescent="0.25">
      <c r="A1" s="1" t="s">
        <v>173</v>
      </c>
      <c r="B1" s="1" t="s">
        <v>1</v>
      </c>
      <c r="C1" s="24" t="s">
        <v>2</v>
      </c>
      <c r="D1" s="23" t="s">
        <v>3</v>
      </c>
      <c r="E1" s="2" t="s">
        <v>174</v>
      </c>
      <c r="F1" s="3" t="s">
        <v>175</v>
      </c>
      <c r="G1" s="3" t="s">
        <v>176</v>
      </c>
      <c r="H1" s="18" t="s">
        <v>205</v>
      </c>
      <c r="I1" s="3" t="s">
        <v>206</v>
      </c>
    </row>
    <row r="2" spans="1:9" x14ac:dyDescent="0.25">
      <c r="A2" s="4">
        <v>1</v>
      </c>
      <c r="B2" s="22" t="s">
        <v>36</v>
      </c>
      <c r="C2" s="25" t="s">
        <v>37</v>
      </c>
      <c r="D2" s="28" t="s">
        <v>177</v>
      </c>
      <c r="E2" s="9">
        <v>20</v>
      </c>
      <c r="F2" s="10">
        <v>159200</v>
      </c>
      <c r="G2" s="10">
        <f>F2-F2*0.3</f>
        <v>111440</v>
      </c>
      <c r="H2" s="19"/>
      <c r="I2" s="17" t="str">
        <f t="shared" ref="I2:I34" si="0">IF(AND(ISNUMBER(G2), ISNUMBER(H2)), G2*H2, "-")</f>
        <v>-</v>
      </c>
    </row>
    <row r="3" spans="1:9" x14ac:dyDescent="0.25">
      <c r="A3" s="4">
        <v>2</v>
      </c>
      <c r="B3" s="22" t="s">
        <v>33</v>
      </c>
      <c r="C3" s="25" t="s">
        <v>34</v>
      </c>
      <c r="D3" s="28" t="s">
        <v>178</v>
      </c>
      <c r="E3" s="9">
        <v>11</v>
      </c>
      <c r="F3" s="10">
        <v>159200</v>
      </c>
      <c r="G3" s="10">
        <f t="shared" ref="G3:G51" si="1">F3-F3*0.3</f>
        <v>111440</v>
      </c>
      <c r="H3" s="19"/>
      <c r="I3" s="17" t="str">
        <f t="shared" si="0"/>
        <v>-</v>
      </c>
    </row>
    <row r="4" spans="1:9" x14ac:dyDescent="0.25">
      <c r="A4" s="4">
        <v>3</v>
      </c>
      <c r="B4" s="22" t="s">
        <v>8</v>
      </c>
      <c r="C4" s="25">
        <v>11102010000289</v>
      </c>
      <c r="D4" s="28" t="s">
        <v>202</v>
      </c>
      <c r="E4" s="9">
        <v>3</v>
      </c>
      <c r="F4" s="10">
        <v>451600</v>
      </c>
      <c r="G4" s="10">
        <f t="shared" si="1"/>
        <v>316120</v>
      </c>
      <c r="H4" s="19"/>
      <c r="I4" s="17" t="str">
        <f t="shared" si="0"/>
        <v>-</v>
      </c>
    </row>
    <row r="5" spans="1:9" x14ac:dyDescent="0.25">
      <c r="A5" s="4">
        <v>4</v>
      </c>
      <c r="B5" s="22" t="s">
        <v>77</v>
      </c>
      <c r="C5" s="25" t="s">
        <v>78</v>
      </c>
      <c r="D5" s="28" t="s">
        <v>79</v>
      </c>
      <c r="E5" s="9">
        <v>4</v>
      </c>
      <c r="F5" s="10">
        <v>253281</v>
      </c>
      <c r="G5" s="10">
        <f t="shared" si="1"/>
        <v>177296.7</v>
      </c>
      <c r="H5" s="19"/>
      <c r="I5" s="17" t="str">
        <f t="shared" si="0"/>
        <v>-</v>
      </c>
    </row>
    <row r="6" spans="1:9" x14ac:dyDescent="0.25">
      <c r="A6" s="4">
        <v>5</v>
      </c>
      <c r="B6" s="22" t="s">
        <v>29</v>
      </c>
      <c r="C6" s="25">
        <v>11223015000119</v>
      </c>
      <c r="D6" s="28" t="s">
        <v>179</v>
      </c>
      <c r="E6" s="9">
        <v>9</v>
      </c>
      <c r="F6" s="10">
        <v>108000</v>
      </c>
      <c r="G6" s="10">
        <f t="shared" si="1"/>
        <v>75600</v>
      </c>
      <c r="H6" s="19"/>
      <c r="I6" s="17" t="str">
        <f t="shared" si="0"/>
        <v>-</v>
      </c>
    </row>
    <row r="7" spans="1:9" x14ac:dyDescent="0.25">
      <c r="A7" s="4">
        <v>6</v>
      </c>
      <c r="B7" s="22" t="s">
        <v>103</v>
      </c>
      <c r="C7" s="25">
        <v>16438004000108</v>
      </c>
      <c r="D7" s="28" t="s">
        <v>180</v>
      </c>
      <c r="E7" s="9">
        <v>9</v>
      </c>
      <c r="F7" s="10">
        <v>105920</v>
      </c>
      <c r="G7" s="10">
        <f t="shared" si="1"/>
        <v>74144</v>
      </c>
      <c r="H7" s="19"/>
      <c r="I7" s="17" t="str">
        <f t="shared" si="0"/>
        <v>-</v>
      </c>
    </row>
    <row r="8" spans="1:9" x14ac:dyDescent="0.25">
      <c r="A8" s="4">
        <v>7</v>
      </c>
      <c r="B8" s="22" t="s">
        <v>39</v>
      </c>
      <c r="C8" s="25" t="s">
        <v>40</v>
      </c>
      <c r="D8" s="28" t="s">
        <v>181</v>
      </c>
      <c r="E8" s="9">
        <v>9</v>
      </c>
      <c r="F8" s="10">
        <v>92200</v>
      </c>
      <c r="G8" s="10">
        <f t="shared" si="1"/>
        <v>64540</v>
      </c>
      <c r="H8" s="19"/>
      <c r="I8" s="17" t="str">
        <f t="shared" si="0"/>
        <v>-</v>
      </c>
    </row>
    <row r="9" spans="1:9" x14ac:dyDescent="0.25">
      <c r="A9" s="4">
        <v>8</v>
      </c>
      <c r="B9" s="22" t="s">
        <v>80</v>
      </c>
      <c r="C9" s="25" t="s">
        <v>81</v>
      </c>
      <c r="D9" s="28" t="s">
        <v>82</v>
      </c>
      <c r="E9" s="9">
        <v>2</v>
      </c>
      <c r="F9" s="10">
        <v>386242.5</v>
      </c>
      <c r="G9" s="10">
        <f t="shared" si="1"/>
        <v>270369.75</v>
      </c>
      <c r="H9" s="19"/>
      <c r="I9" s="17" t="str">
        <f t="shared" si="0"/>
        <v>-</v>
      </c>
    </row>
    <row r="10" spans="1:9" x14ac:dyDescent="0.25">
      <c r="A10" s="4">
        <v>9</v>
      </c>
      <c r="B10" s="22" t="s">
        <v>13</v>
      </c>
      <c r="C10" s="25">
        <v>11102010000052</v>
      </c>
      <c r="D10" s="28" t="s">
        <v>203</v>
      </c>
      <c r="E10" s="9">
        <v>2</v>
      </c>
      <c r="F10" s="10">
        <v>312000</v>
      </c>
      <c r="G10" s="10">
        <f t="shared" si="1"/>
        <v>218400</v>
      </c>
      <c r="H10" s="19"/>
      <c r="I10" s="17" t="str">
        <f t="shared" si="0"/>
        <v>-</v>
      </c>
    </row>
    <row r="11" spans="1:9" x14ac:dyDescent="0.25">
      <c r="A11" s="4">
        <v>10</v>
      </c>
      <c r="B11" s="22" t="s">
        <v>83</v>
      </c>
      <c r="C11" s="25">
        <v>16438003000036</v>
      </c>
      <c r="D11" s="28" t="s">
        <v>182</v>
      </c>
      <c r="E11" s="9">
        <v>14</v>
      </c>
      <c r="F11" s="10">
        <v>44000</v>
      </c>
      <c r="G11" s="10">
        <f t="shared" si="1"/>
        <v>30800</v>
      </c>
      <c r="H11" s="19"/>
      <c r="I11" s="17" t="str">
        <f t="shared" si="0"/>
        <v>-</v>
      </c>
    </row>
    <row r="12" spans="1:9" x14ac:dyDescent="0.25">
      <c r="A12" s="4">
        <v>11</v>
      </c>
      <c r="B12" s="22" t="s">
        <v>31</v>
      </c>
      <c r="C12" s="25">
        <v>16438004000123</v>
      </c>
      <c r="D12" s="28" t="s">
        <v>183</v>
      </c>
      <c r="E12" s="9">
        <v>9</v>
      </c>
      <c r="F12" s="10">
        <v>68000</v>
      </c>
      <c r="G12" s="10">
        <f t="shared" si="1"/>
        <v>47600</v>
      </c>
      <c r="H12" s="19"/>
      <c r="I12" s="17" t="str">
        <f t="shared" si="0"/>
        <v>-</v>
      </c>
    </row>
    <row r="13" spans="1:9" x14ac:dyDescent="0.25">
      <c r="A13" s="4">
        <v>12</v>
      </c>
      <c r="B13" s="22" t="s">
        <v>75</v>
      </c>
      <c r="C13" s="25">
        <v>11223015000087</v>
      </c>
      <c r="D13" s="28" t="s">
        <v>184</v>
      </c>
      <c r="E13" s="9">
        <v>16</v>
      </c>
      <c r="F13" s="10">
        <v>37680</v>
      </c>
      <c r="G13" s="10">
        <f t="shared" si="1"/>
        <v>26376</v>
      </c>
      <c r="H13" s="19"/>
      <c r="I13" s="17" t="str">
        <f t="shared" si="0"/>
        <v>-</v>
      </c>
    </row>
    <row r="14" spans="1:9" x14ac:dyDescent="0.25">
      <c r="A14" s="4">
        <v>13</v>
      </c>
      <c r="B14" s="22" t="s">
        <v>123</v>
      </c>
      <c r="C14" s="25">
        <v>11223003000249</v>
      </c>
      <c r="D14" s="28" t="s">
        <v>185</v>
      </c>
      <c r="E14" s="9">
        <v>27</v>
      </c>
      <c r="F14" s="10">
        <v>22320</v>
      </c>
      <c r="G14" s="10">
        <f t="shared" si="1"/>
        <v>15624</v>
      </c>
      <c r="H14" s="19"/>
      <c r="I14" s="17" t="str">
        <f t="shared" si="0"/>
        <v>-</v>
      </c>
    </row>
    <row r="15" spans="1:9" x14ac:dyDescent="0.25">
      <c r="A15" s="4">
        <v>14</v>
      </c>
      <c r="B15" s="22" t="s">
        <v>11</v>
      </c>
      <c r="C15" s="25">
        <v>11102010000279</v>
      </c>
      <c r="D15" s="28" t="s">
        <v>204</v>
      </c>
      <c r="E15" s="9">
        <v>2</v>
      </c>
      <c r="F15" s="10">
        <v>276000</v>
      </c>
      <c r="G15" s="10">
        <f t="shared" si="1"/>
        <v>193200</v>
      </c>
      <c r="H15" s="19"/>
      <c r="I15" s="17" t="str">
        <f t="shared" si="0"/>
        <v>-</v>
      </c>
    </row>
    <row r="16" spans="1:9" x14ac:dyDescent="0.25">
      <c r="A16" s="4">
        <v>15</v>
      </c>
      <c r="B16" s="22" t="s">
        <v>67</v>
      </c>
      <c r="C16" s="25">
        <v>11223015000090</v>
      </c>
      <c r="D16" s="28" t="s">
        <v>186</v>
      </c>
      <c r="E16" s="9">
        <v>14</v>
      </c>
      <c r="F16" s="10">
        <v>36000</v>
      </c>
      <c r="G16" s="10">
        <f t="shared" si="1"/>
        <v>25200</v>
      </c>
      <c r="H16" s="19"/>
      <c r="I16" s="17" t="str">
        <f t="shared" si="0"/>
        <v>-</v>
      </c>
    </row>
    <row r="17" spans="1:9" x14ac:dyDescent="0.25">
      <c r="A17" s="4">
        <v>16</v>
      </c>
      <c r="B17" s="22" t="s">
        <v>36</v>
      </c>
      <c r="C17" s="25" t="s">
        <v>37</v>
      </c>
      <c r="D17" s="28" t="s">
        <v>177</v>
      </c>
      <c r="E17" s="9">
        <v>3</v>
      </c>
      <c r="F17" s="10">
        <v>159200</v>
      </c>
      <c r="G17" s="10">
        <f t="shared" si="1"/>
        <v>111440</v>
      </c>
      <c r="H17" s="19"/>
      <c r="I17" s="17" t="str">
        <f t="shared" si="0"/>
        <v>-</v>
      </c>
    </row>
    <row r="18" spans="1:9" x14ac:dyDescent="0.25">
      <c r="A18" s="4">
        <v>17</v>
      </c>
      <c r="B18" s="22" t="s">
        <v>85</v>
      </c>
      <c r="C18" s="25" t="s">
        <v>86</v>
      </c>
      <c r="D18" s="28" t="s">
        <v>187</v>
      </c>
      <c r="E18" s="9">
        <v>3</v>
      </c>
      <c r="F18" s="10">
        <v>152000</v>
      </c>
      <c r="G18" s="10">
        <f t="shared" si="1"/>
        <v>106400</v>
      </c>
      <c r="H18" s="19"/>
      <c r="I18" s="17" t="str">
        <f t="shared" si="0"/>
        <v>-</v>
      </c>
    </row>
    <row r="19" spans="1:9" x14ac:dyDescent="0.25">
      <c r="A19" s="4">
        <v>18</v>
      </c>
      <c r="B19" s="22" t="s">
        <v>60</v>
      </c>
      <c r="C19" s="25" t="s">
        <v>61</v>
      </c>
      <c r="D19" s="28" t="s">
        <v>188</v>
      </c>
      <c r="E19" s="9">
        <v>16</v>
      </c>
      <c r="F19" s="10">
        <v>25920</v>
      </c>
      <c r="G19" s="10">
        <f t="shared" si="1"/>
        <v>18144</v>
      </c>
      <c r="H19" s="19"/>
      <c r="I19" s="17" t="str">
        <f t="shared" si="0"/>
        <v>-</v>
      </c>
    </row>
    <row r="20" spans="1:9" x14ac:dyDescent="0.25">
      <c r="A20" s="4">
        <v>20</v>
      </c>
      <c r="B20" s="22" t="s">
        <v>25</v>
      </c>
      <c r="C20" s="25">
        <v>11102010000159</v>
      </c>
      <c r="D20" s="28" t="s">
        <v>207</v>
      </c>
      <c r="E20" s="9">
        <v>3</v>
      </c>
      <c r="F20" s="10">
        <v>93000</v>
      </c>
      <c r="G20" s="10">
        <f t="shared" si="1"/>
        <v>65100</v>
      </c>
      <c r="H20" s="19"/>
      <c r="I20" s="17" t="str">
        <f t="shared" si="0"/>
        <v>-</v>
      </c>
    </row>
    <row r="21" spans="1:9" x14ac:dyDescent="0.25">
      <c r="A21" s="4">
        <v>21</v>
      </c>
      <c r="B21" s="22" t="s">
        <v>57</v>
      </c>
      <c r="C21" s="25" t="s">
        <v>58</v>
      </c>
      <c r="D21" s="28" t="s">
        <v>189</v>
      </c>
      <c r="E21" s="9">
        <v>14</v>
      </c>
      <c r="F21" s="10">
        <v>19600</v>
      </c>
      <c r="G21" s="10">
        <f t="shared" si="1"/>
        <v>13720</v>
      </c>
      <c r="H21" s="19"/>
      <c r="I21" s="17" t="str">
        <f t="shared" si="0"/>
        <v>-</v>
      </c>
    </row>
    <row r="22" spans="1:9" x14ac:dyDescent="0.25">
      <c r="A22" s="4">
        <v>22</v>
      </c>
      <c r="B22" s="22" t="s">
        <v>15</v>
      </c>
      <c r="C22" s="25">
        <v>11102010000217</v>
      </c>
      <c r="D22" s="28" t="s">
        <v>190</v>
      </c>
      <c r="E22" s="9">
        <v>1</v>
      </c>
      <c r="F22" s="10">
        <v>272000</v>
      </c>
      <c r="G22" s="10">
        <f t="shared" si="1"/>
        <v>190400</v>
      </c>
      <c r="H22" s="19"/>
      <c r="I22" s="17" t="str">
        <f t="shared" si="0"/>
        <v>-</v>
      </c>
    </row>
    <row r="23" spans="1:9" x14ac:dyDescent="0.25">
      <c r="A23" s="4">
        <v>23</v>
      </c>
      <c r="B23" s="22" t="s">
        <v>127</v>
      </c>
      <c r="C23" s="25">
        <v>11223003000270</v>
      </c>
      <c r="D23" s="28" t="s">
        <v>191</v>
      </c>
      <c r="E23" s="9">
        <v>11</v>
      </c>
      <c r="F23" s="10">
        <v>24720</v>
      </c>
      <c r="G23" s="10">
        <f t="shared" si="1"/>
        <v>17304</v>
      </c>
      <c r="H23" s="19"/>
      <c r="I23" s="17" t="str">
        <f t="shared" si="0"/>
        <v>-</v>
      </c>
    </row>
    <row r="24" spans="1:9" x14ac:dyDescent="0.25">
      <c r="A24" s="4">
        <v>24</v>
      </c>
      <c r="B24" s="22" t="s">
        <v>63</v>
      </c>
      <c r="C24" s="25" t="s">
        <v>64</v>
      </c>
      <c r="D24" s="28" t="s">
        <v>65</v>
      </c>
      <c r="E24" s="9">
        <v>10</v>
      </c>
      <c r="F24" s="10">
        <v>22316.799999999999</v>
      </c>
      <c r="G24" s="10">
        <f t="shared" si="1"/>
        <v>15621.759999999998</v>
      </c>
      <c r="H24" s="19"/>
      <c r="I24" s="17" t="str">
        <f t="shared" si="0"/>
        <v>-</v>
      </c>
    </row>
    <row r="25" spans="1:9" x14ac:dyDescent="0.25">
      <c r="A25" s="4">
        <v>25</v>
      </c>
      <c r="B25" s="22" t="s">
        <v>88</v>
      </c>
      <c r="C25" s="26" t="s">
        <v>89</v>
      </c>
      <c r="D25" s="28" t="s">
        <v>90</v>
      </c>
      <c r="E25" s="9">
        <v>17</v>
      </c>
      <c r="F25" s="10">
        <v>11285.599999999999</v>
      </c>
      <c r="G25" s="10">
        <f t="shared" si="1"/>
        <v>7899.9199999999992</v>
      </c>
      <c r="H25" s="19"/>
      <c r="I25" s="17" t="str">
        <f t="shared" si="0"/>
        <v>-</v>
      </c>
    </row>
    <row r="26" spans="1:9" x14ac:dyDescent="0.25">
      <c r="A26" s="4">
        <v>27</v>
      </c>
      <c r="B26" s="22" t="s">
        <v>52</v>
      </c>
      <c r="C26" s="25">
        <v>16438004000086</v>
      </c>
      <c r="D26" s="28" t="s">
        <v>192</v>
      </c>
      <c r="E26" s="9">
        <v>2</v>
      </c>
      <c r="F26" s="10">
        <v>85600</v>
      </c>
      <c r="G26" s="10">
        <f t="shared" si="1"/>
        <v>59920</v>
      </c>
      <c r="H26" s="19"/>
      <c r="I26" s="17" t="str">
        <f t="shared" si="0"/>
        <v>-</v>
      </c>
    </row>
    <row r="27" spans="1:9" x14ac:dyDescent="0.25">
      <c r="A27" s="4">
        <v>29</v>
      </c>
      <c r="B27" s="22" t="s">
        <v>27</v>
      </c>
      <c r="C27" s="25">
        <v>11102010000156</v>
      </c>
      <c r="D27" s="28" t="s">
        <v>28</v>
      </c>
      <c r="E27" s="9">
        <v>2</v>
      </c>
      <c r="F27" s="10">
        <v>81638.399999999994</v>
      </c>
      <c r="G27" s="10">
        <f t="shared" si="1"/>
        <v>57146.879999999997</v>
      </c>
      <c r="H27" s="19"/>
      <c r="I27" s="17" t="str">
        <f t="shared" si="0"/>
        <v>-</v>
      </c>
    </row>
    <row r="28" spans="1:9" x14ac:dyDescent="0.25">
      <c r="A28" s="4">
        <v>31</v>
      </c>
      <c r="B28" s="22" t="s">
        <v>17</v>
      </c>
      <c r="C28" s="25">
        <v>11103010014909</v>
      </c>
      <c r="D28" s="28" t="s">
        <v>208</v>
      </c>
      <c r="E28" s="9">
        <v>3</v>
      </c>
      <c r="F28" s="10">
        <v>50100</v>
      </c>
      <c r="G28" s="10">
        <f t="shared" si="1"/>
        <v>35070</v>
      </c>
      <c r="H28" s="19"/>
      <c r="I28" s="17" t="str">
        <f t="shared" si="0"/>
        <v>-</v>
      </c>
    </row>
    <row r="29" spans="1:9" x14ac:dyDescent="0.25">
      <c r="A29" s="4">
        <v>32</v>
      </c>
      <c r="B29" s="22" t="s">
        <v>125</v>
      </c>
      <c r="C29" s="25">
        <v>11223003000219</v>
      </c>
      <c r="D29" s="28" t="s">
        <v>193</v>
      </c>
      <c r="E29" s="9">
        <v>14</v>
      </c>
      <c r="F29" s="10">
        <v>10240</v>
      </c>
      <c r="G29" s="10">
        <f t="shared" si="1"/>
        <v>7168</v>
      </c>
      <c r="H29" s="19"/>
      <c r="I29" s="17" t="str">
        <f t="shared" si="0"/>
        <v>-</v>
      </c>
    </row>
    <row r="30" spans="1:9" x14ac:dyDescent="0.25">
      <c r="A30" s="4">
        <v>34</v>
      </c>
      <c r="B30" s="22" t="s">
        <v>142</v>
      </c>
      <c r="C30" s="26" t="s">
        <v>143</v>
      </c>
      <c r="D30" s="28" t="s">
        <v>194</v>
      </c>
      <c r="E30" s="9">
        <v>10</v>
      </c>
      <c r="F30" s="10">
        <v>12400</v>
      </c>
      <c r="G30" s="10">
        <f t="shared" si="1"/>
        <v>8680</v>
      </c>
      <c r="H30" s="19"/>
      <c r="I30" s="17" t="str">
        <f t="shared" si="0"/>
        <v>-</v>
      </c>
    </row>
    <row r="31" spans="1:9" x14ac:dyDescent="0.25">
      <c r="A31" s="4">
        <v>36</v>
      </c>
      <c r="B31" s="22" t="s">
        <v>49</v>
      </c>
      <c r="C31" s="25">
        <v>16438004000085</v>
      </c>
      <c r="D31" s="28" t="s">
        <v>195</v>
      </c>
      <c r="E31" s="9">
        <v>1</v>
      </c>
      <c r="F31" s="10">
        <v>105920</v>
      </c>
      <c r="G31" s="10">
        <f t="shared" si="1"/>
        <v>74144</v>
      </c>
      <c r="H31" s="19"/>
      <c r="I31" s="17" t="str">
        <f t="shared" si="0"/>
        <v>-</v>
      </c>
    </row>
    <row r="32" spans="1:9" x14ac:dyDescent="0.25">
      <c r="A32" s="4">
        <v>37</v>
      </c>
      <c r="B32" s="22" t="s">
        <v>47</v>
      </c>
      <c r="C32" s="25">
        <v>11223003000272</v>
      </c>
      <c r="D32" s="28" t="s">
        <v>196</v>
      </c>
      <c r="E32" s="9">
        <v>1</v>
      </c>
      <c r="F32" s="10">
        <v>104160</v>
      </c>
      <c r="G32" s="10">
        <f t="shared" si="1"/>
        <v>72912</v>
      </c>
      <c r="H32" s="19"/>
      <c r="I32" s="17" t="str">
        <f t="shared" si="0"/>
        <v>-</v>
      </c>
    </row>
    <row r="33" spans="1:9" x14ac:dyDescent="0.25">
      <c r="A33" s="4">
        <v>39</v>
      </c>
      <c r="B33" s="22" t="s">
        <v>117</v>
      </c>
      <c r="C33" s="25" t="s">
        <v>118</v>
      </c>
      <c r="D33" s="28" t="s">
        <v>119</v>
      </c>
      <c r="E33" s="9">
        <v>9</v>
      </c>
      <c r="F33" s="10">
        <v>11068</v>
      </c>
      <c r="G33" s="10">
        <f t="shared" si="1"/>
        <v>7747.6</v>
      </c>
      <c r="H33" s="19"/>
      <c r="I33" s="17" t="str">
        <f t="shared" si="0"/>
        <v>-</v>
      </c>
    </row>
    <row r="34" spans="1:9" x14ac:dyDescent="0.25">
      <c r="A34" s="4">
        <v>40</v>
      </c>
      <c r="B34" s="22" t="s">
        <v>54</v>
      </c>
      <c r="C34" s="25" t="s">
        <v>55</v>
      </c>
      <c r="D34" s="28" t="s">
        <v>56</v>
      </c>
      <c r="E34" s="9">
        <v>1</v>
      </c>
      <c r="F34" s="10">
        <v>94702.5</v>
      </c>
      <c r="G34" s="10">
        <f t="shared" si="1"/>
        <v>66291.75</v>
      </c>
      <c r="H34" s="19"/>
      <c r="I34" s="17" t="str">
        <f t="shared" si="0"/>
        <v>-</v>
      </c>
    </row>
    <row r="35" spans="1:9" x14ac:dyDescent="0.25">
      <c r="A35" s="4">
        <v>41</v>
      </c>
      <c r="B35" s="22" t="s">
        <v>120</v>
      </c>
      <c r="C35" s="25" t="s">
        <v>121</v>
      </c>
      <c r="D35" s="28" t="s">
        <v>122</v>
      </c>
      <c r="E35" s="9">
        <v>9</v>
      </c>
      <c r="F35" s="10">
        <v>9888.7999999999993</v>
      </c>
      <c r="G35" s="10">
        <f t="shared" si="1"/>
        <v>6922.16</v>
      </c>
      <c r="H35" s="19"/>
      <c r="I35" s="17" t="str">
        <f t="shared" ref="I35" si="2">IF(AND(ISNUMBER(G35), ISNUMBER(H35)), G35*H35, "-")</f>
        <v>-</v>
      </c>
    </row>
    <row r="36" spans="1:9" x14ac:dyDescent="0.25">
      <c r="A36" s="4">
        <v>42</v>
      </c>
      <c r="B36" s="22" t="s">
        <v>91</v>
      </c>
      <c r="C36" s="25" t="s">
        <v>92</v>
      </c>
      <c r="D36" s="28" t="s">
        <v>197</v>
      </c>
      <c r="E36" s="9">
        <v>9</v>
      </c>
      <c r="F36" s="10">
        <v>9634.4000000000015</v>
      </c>
      <c r="G36" s="10">
        <f t="shared" si="1"/>
        <v>6744.0800000000017</v>
      </c>
      <c r="H36" s="19"/>
      <c r="I36" s="17" t="str">
        <f>IF(AND(ISNUMBER(G36), ISNUMBER(H36)), G36*H36, "-")</f>
        <v>-</v>
      </c>
    </row>
    <row r="37" spans="1:9" x14ac:dyDescent="0.25">
      <c r="A37" s="4">
        <v>43</v>
      </c>
      <c r="B37" s="22" t="s">
        <v>112</v>
      </c>
      <c r="C37" s="25">
        <v>11102010000291</v>
      </c>
      <c r="D37" s="28" t="s">
        <v>209</v>
      </c>
      <c r="E37" s="9">
        <v>1</v>
      </c>
      <c r="F37" s="10">
        <v>79418.399999999994</v>
      </c>
      <c r="G37" s="10">
        <f t="shared" si="1"/>
        <v>55592.88</v>
      </c>
      <c r="H37" s="19"/>
      <c r="I37" s="17" t="str">
        <f t="shared" ref="I37:I51" si="3">IF(AND(ISNUMBER(G37), ISNUMBER(H37)), G37*H37, "-")</f>
        <v>-</v>
      </c>
    </row>
    <row r="38" spans="1:9" x14ac:dyDescent="0.25">
      <c r="A38" s="4">
        <v>44</v>
      </c>
      <c r="B38" s="22" t="s">
        <v>110</v>
      </c>
      <c r="C38" s="25">
        <v>11102010000094</v>
      </c>
      <c r="D38" s="28" t="s">
        <v>198</v>
      </c>
      <c r="E38" s="9">
        <v>1</v>
      </c>
      <c r="F38" s="10">
        <v>77224.799999999988</v>
      </c>
      <c r="G38" s="10">
        <f t="shared" si="1"/>
        <v>54057.359999999993</v>
      </c>
      <c r="H38" s="19"/>
      <c r="I38" s="17" t="str">
        <f t="shared" si="3"/>
        <v>-</v>
      </c>
    </row>
    <row r="39" spans="1:9" x14ac:dyDescent="0.25">
      <c r="A39" s="4">
        <v>47</v>
      </c>
      <c r="B39" s="22" t="s">
        <v>42</v>
      </c>
      <c r="C39" s="26" t="s">
        <v>43</v>
      </c>
      <c r="D39" s="28" t="s">
        <v>44</v>
      </c>
      <c r="E39" s="9">
        <v>5</v>
      </c>
      <c r="F39" s="10">
        <v>14624</v>
      </c>
      <c r="G39" s="10">
        <f t="shared" si="1"/>
        <v>10236.799999999999</v>
      </c>
      <c r="H39" s="19"/>
      <c r="I39" s="17" t="str">
        <f t="shared" si="3"/>
        <v>-</v>
      </c>
    </row>
    <row r="40" spans="1:9" x14ac:dyDescent="0.25">
      <c r="A40" s="4">
        <v>48</v>
      </c>
      <c r="B40" s="22" t="s">
        <v>21</v>
      </c>
      <c r="C40" s="25">
        <v>11103010016618</v>
      </c>
      <c r="D40" s="28" t="s">
        <v>210</v>
      </c>
      <c r="E40" s="9">
        <v>2</v>
      </c>
      <c r="F40" s="10">
        <v>34700</v>
      </c>
      <c r="G40" s="10">
        <f t="shared" si="1"/>
        <v>24290</v>
      </c>
      <c r="H40" s="19"/>
      <c r="I40" s="17" t="str">
        <f t="shared" si="3"/>
        <v>-</v>
      </c>
    </row>
    <row r="41" spans="1:9" x14ac:dyDescent="0.25">
      <c r="A41" s="4">
        <v>49</v>
      </c>
      <c r="B41" s="22" t="s">
        <v>136</v>
      </c>
      <c r="C41" s="26" t="s">
        <v>137</v>
      </c>
      <c r="D41" s="28" t="s">
        <v>138</v>
      </c>
      <c r="E41" s="9">
        <v>5</v>
      </c>
      <c r="F41" s="10">
        <v>11195.2</v>
      </c>
      <c r="G41" s="10">
        <f t="shared" si="1"/>
        <v>7836.6400000000012</v>
      </c>
      <c r="H41" s="19"/>
      <c r="I41" s="17" t="str">
        <f t="shared" si="3"/>
        <v>-</v>
      </c>
    </row>
    <row r="42" spans="1:9" x14ac:dyDescent="0.25">
      <c r="A42" s="4">
        <v>51</v>
      </c>
      <c r="B42" s="22" t="s">
        <v>19</v>
      </c>
      <c r="C42" s="25">
        <v>11103010002529</v>
      </c>
      <c r="D42" s="28" t="s">
        <v>211</v>
      </c>
      <c r="E42" s="9">
        <v>2</v>
      </c>
      <c r="F42" s="10">
        <v>26600</v>
      </c>
      <c r="G42" s="10">
        <f t="shared" si="1"/>
        <v>18620</v>
      </c>
      <c r="H42" s="19"/>
      <c r="I42" s="17" t="str">
        <f t="shared" si="3"/>
        <v>-</v>
      </c>
    </row>
    <row r="43" spans="1:9" x14ac:dyDescent="0.25">
      <c r="A43" s="4">
        <v>52</v>
      </c>
      <c r="B43" s="22" t="s">
        <v>23</v>
      </c>
      <c r="C43" s="25">
        <v>11103010000398</v>
      </c>
      <c r="D43" s="28" t="s">
        <v>212</v>
      </c>
      <c r="E43" s="9">
        <v>2</v>
      </c>
      <c r="F43" s="10">
        <v>21500</v>
      </c>
      <c r="G43" s="10">
        <f t="shared" si="1"/>
        <v>15050</v>
      </c>
      <c r="H43" s="19"/>
      <c r="I43" s="17" t="str">
        <f t="shared" si="3"/>
        <v>-</v>
      </c>
    </row>
    <row r="44" spans="1:9" x14ac:dyDescent="0.25">
      <c r="A44" s="4">
        <v>53</v>
      </c>
      <c r="B44" s="22" t="s">
        <v>105</v>
      </c>
      <c r="C44" s="25">
        <v>11223003000285</v>
      </c>
      <c r="D44" s="28" t="s">
        <v>199</v>
      </c>
      <c r="E44" s="9">
        <v>1</v>
      </c>
      <c r="F44" s="10">
        <v>39200</v>
      </c>
      <c r="G44" s="10">
        <f t="shared" si="1"/>
        <v>27440</v>
      </c>
      <c r="H44" s="19"/>
      <c r="I44" s="17" t="str">
        <f t="shared" si="3"/>
        <v>-</v>
      </c>
    </row>
    <row r="45" spans="1:9" x14ac:dyDescent="0.25">
      <c r="A45" s="4">
        <v>54</v>
      </c>
      <c r="B45" s="22" t="s">
        <v>149</v>
      </c>
      <c r="C45" s="25">
        <v>211238496</v>
      </c>
      <c r="D45" s="28" t="s">
        <v>213</v>
      </c>
      <c r="E45" s="9">
        <v>4</v>
      </c>
      <c r="F45" s="10">
        <v>9774.4000000000015</v>
      </c>
      <c r="G45" s="10">
        <f t="shared" si="1"/>
        <v>6842.0800000000017</v>
      </c>
      <c r="H45" s="19"/>
      <c r="I45" s="17" t="str">
        <f t="shared" si="3"/>
        <v>-</v>
      </c>
    </row>
    <row r="46" spans="1:9" x14ac:dyDescent="0.25">
      <c r="A46" s="4">
        <v>55</v>
      </c>
      <c r="B46" s="22" t="s">
        <v>130</v>
      </c>
      <c r="C46" s="25">
        <v>11223003000317</v>
      </c>
      <c r="D46" s="28" t="s">
        <v>200</v>
      </c>
      <c r="E46" s="9">
        <v>2</v>
      </c>
      <c r="F46" s="10">
        <v>17516</v>
      </c>
      <c r="G46" s="10">
        <f t="shared" si="1"/>
        <v>12261.2</v>
      </c>
      <c r="H46" s="19"/>
      <c r="I46" s="17" t="str">
        <f t="shared" si="3"/>
        <v>-</v>
      </c>
    </row>
    <row r="47" spans="1:9" x14ac:dyDescent="0.25">
      <c r="A47" s="4">
        <v>57</v>
      </c>
      <c r="B47" s="22" t="s">
        <v>166</v>
      </c>
      <c r="C47" s="25">
        <v>11223015000142</v>
      </c>
      <c r="D47" s="28" t="s">
        <v>201</v>
      </c>
      <c r="E47" s="9">
        <v>1</v>
      </c>
      <c r="F47" s="10">
        <v>26490.400000000001</v>
      </c>
      <c r="G47" s="10">
        <f t="shared" si="1"/>
        <v>18543.280000000002</v>
      </c>
      <c r="H47" s="19"/>
      <c r="I47" s="17" t="str">
        <f t="shared" si="3"/>
        <v>-</v>
      </c>
    </row>
    <row r="48" spans="1:9" x14ac:dyDescent="0.25">
      <c r="A48" s="4">
        <v>59</v>
      </c>
      <c r="B48" s="22" t="s">
        <v>88</v>
      </c>
      <c r="C48" s="25" t="s">
        <v>89</v>
      </c>
      <c r="D48" s="28" t="s">
        <v>90</v>
      </c>
      <c r="E48" s="9">
        <v>2</v>
      </c>
      <c r="F48" s="10">
        <v>11285.599999999999</v>
      </c>
      <c r="G48" s="10">
        <f t="shared" si="1"/>
        <v>7899.9199999999992</v>
      </c>
      <c r="H48" s="19"/>
      <c r="I48" s="17" t="str">
        <f t="shared" si="3"/>
        <v>-</v>
      </c>
    </row>
    <row r="49" spans="1:9" x14ac:dyDescent="0.25">
      <c r="A49" s="4">
        <v>60</v>
      </c>
      <c r="B49" s="22" t="s">
        <v>42</v>
      </c>
      <c r="C49" s="25" t="s">
        <v>43</v>
      </c>
      <c r="D49" s="28" t="s">
        <v>44</v>
      </c>
      <c r="E49" s="9">
        <v>1</v>
      </c>
      <c r="F49" s="10">
        <v>14624</v>
      </c>
      <c r="G49" s="10">
        <f t="shared" si="1"/>
        <v>10236.799999999999</v>
      </c>
      <c r="H49" s="19"/>
      <c r="I49" s="17" t="str">
        <f t="shared" si="3"/>
        <v>-</v>
      </c>
    </row>
    <row r="50" spans="1:9" x14ac:dyDescent="0.25">
      <c r="A50" s="4">
        <v>61</v>
      </c>
      <c r="B50" s="22" t="s">
        <v>91</v>
      </c>
      <c r="C50" s="25" t="s">
        <v>92</v>
      </c>
      <c r="D50" s="28" t="s">
        <v>197</v>
      </c>
      <c r="E50" s="9">
        <v>1</v>
      </c>
      <c r="F50" s="10">
        <v>9634.4000000000015</v>
      </c>
      <c r="G50" s="10">
        <f t="shared" si="1"/>
        <v>6744.0800000000017</v>
      </c>
      <c r="H50" s="19"/>
      <c r="I50" s="17" t="str">
        <f t="shared" si="3"/>
        <v>-</v>
      </c>
    </row>
    <row r="51" spans="1:9" x14ac:dyDescent="0.25">
      <c r="A51" s="4">
        <v>63</v>
      </c>
      <c r="B51" s="22" t="s">
        <v>72</v>
      </c>
      <c r="C51" s="25" t="s">
        <v>73</v>
      </c>
      <c r="D51" s="28" t="s">
        <v>214</v>
      </c>
      <c r="E51" s="9">
        <v>2</v>
      </c>
      <c r="F51" s="10">
        <v>36000</v>
      </c>
      <c r="G51" s="10">
        <f t="shared" si="1"/>
        <v>25200</v>
      </c>
      <c r="H51" s="19"/>
      <c r="I51" s="17" t="str">
        <f t="shared" si="3"/>
        <v>-</v>
      </c>
    </row>
    <row r="53" spans="1:9" x14ac:dyDescent="0.25">
      <c r="E53" s="16">
        <f>SUM(E2:E51)</f>
        <v>322</v>
      </c>
      <c r="F53" s="16"/>
      <c r="H53" s="21">
        <f>SUM(H2:H51)</f>
        <v>0</v>
      </c>
      <c r="I53" s="16">
        <f>SUM(I2:I51)</f>
        <v>0</v>
      </c>
    </row>
  </sheetData>
  <autoFilter ref="A1:G51" xr:uid="{E5246F5F-67B4-4485-8962-B158D2549D9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Рублёвые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Цибулин Вадим Станиславович</dc:creator>
  <cp:lastModifiedBy>Сукачёва Ирина Николаевна</cp:lastModifiedBy>
  <dcterms:created xsi:type="dcterms:W3CDTF">2026-02-18T09:01:53Z</dcterms:created>
  <dcterms:modified xsi:type="dcterms:W3CDTF">2026-03-30T15:06:59Z</dcterms:modified>
</cp:coreProperties>
</file>